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7" i="1" l="1"/>
  <c r="X36" i="1"/>
  <c r="W36" i="1"/>
  <c r="Z36" i="1" s="1"/>
  <c r="E36" i="1"/>
  <c r="T35" i="1"/>
  <c r="W35" i="1" s="1"/>
  <c r="O35" i="1"/>
  <c r="N35" i="1"/>
  <c r="R35" i="1" s="1"/>
  <c r="M35" i="1"/>
  <c r="X35" i="1" s="1"/>
  <c r="E35" i="1"/>
  <c r="Z34" i="1"/>
  <c r="Y34" i="1"/>
  <c r="X34" i="1"/>
  <c r="W34" i="1"/>
  <c r="W33" i="1"/>
  <c r="R33" i="1"/>
  <c r="Z33" i="1" s="1"/>
  <c r="M33" i="1"/>
  <c r="Y33" i="1" s="1"/>
  <c r="E33" i="1"/>
  <c r="X33" i="1" s="1"/>
  <c r="W32" i="1"/>
  <c r="R32" i="1"/>
  <c r="Z32" i="1" s="1"/>
  <c r="M32" i="1"/>
  <c r="Y32" i="1" s="1"/>
  <c r="E32" i="1"/>
  <c r="X32" i="1" s="1"/>
  <c r="W31" i="1"/>
  <c r="R31" i="1"/>
  <c r="Z31" i="1" s="1"/>
  <c r="M31" i="1"/>
  <c r="Y31" i="1" s="1"/>
  <c r="E31" i="1"/>
  <c r="X31" i="1" s="1"/>
  <c r="W30" i="1"/>
  <c r="R30" i="1"/>
  <c r="Z30" i="1" s="1"/>
  <c r="M30" i="1"/>
  <c r="Y30" i="1" s="1"/>
  <c r="E30" i="1"/>
  <c r="X30" i="1" s="1"/>
  <c r="W29" i="1"/>
  <c r="R29" i="1"/>
  <c r="Z29" i="1" s="1"/>
  <c r="M29" i="1"/>
  <c r="Y29" i="1" s="1"/>
  <c r="E29" i="1"/>
  <c r="X29" i="1" s="1"/>
  <c r="W28" i="1"/>
  <c r="R28" i="1"/>
  <c r="Z28" i="1" s="1"/>
  <c r="M28" i="1"/>
  <c r="Y28" i="1" s="1"/>
  <c r="E28" i="1"/>
  <c r="X28" i="1" s="1"/>
  <c r="W27" i="1"/>
  <c r="R27" i="1"/>
  <c r="Z27" i="1" s="1"/>
  <c r="M27" i="1"/>
  <c r="Y27" i="1" s="1"/>
  <c r="E27" i="1"/>
  <c r="X27" i="1" s="1"/>
  <c r="W26" i="1"/>
  <c r="O26" i="1"/>
  <c r="R26" i="1" s="1"/>
  <c r="M26" i="1"/>
  <c r="C26" i="1"/>
  <c r="C37" i="1" s="1"/>
  <c r="E37" i="1" s="1"/>
  <c r="W25" i="1"/>
  <c r="R25" i="1"/>
  <c r="Z25" i="1" s="1"/>
  <c r="M25" i="1"/>
  <c r="Y25" i="1" s="1"/>
  <c r="E25" i="1"/>
  <c r="X25" i="1" s="1"/>
  <c r="W24" i="1"/>
  <c r="R24" i="1"/>
  <c r="Z24" i="1" s="1"/>
  <c r="M24" i="1"/>
  <c r="Y24" i="1" s="1"/>
  <c r="E24" i="1"/>
  <c r="X24" i="1" s="1"/>
  <c r="W23" i="1"/>
  <c r="R23" i="1"/>
  <c r="Z23" i="1" s="1"/>
  <c r="M23" i="1"/>
  <c r="Y23" i="1" s="1"/>
  <c r="E23" i="1"/>
  <c r="X23" i="1" s="1"/>
  <c r="W22" i="1"/>
  <c r="R22" i="1"/>
  <c r="Z22" i="1" s="1"/>
  <c r="M22" i="1"/>
  <c r="Y22" i="1" s="1"/>
  <c r="E22" i="1"/>
  <c r="X22" i="1" s="1"/>
  <c r="W21" i="1"/>
  <c r="R21" i="1"/>
  <c r="Z21" i="1" s="1"/>
  <c r="M21" i="1"/>
  <c r="Y21" i="1" s="1"/>
  <c r="E21" i="1"/>
  <c r="X21" i="1" s="1"/>
  <c r="W20" i="1"/>
  <c r="R20" i="1"/>
  <c r="Z20" i="1" s="1"/>
  <c r="M20" i="1"/>
  <c r="Y20" i="1" s="1"/>
  <c r="E20" i="1"/>
  <c r="X20" i="1" s="1"/>
  <c r="W19" i="1"/>
  <c r="R19" i="1"/>
  <c r="Z19" i="1" s="1"/>
  <c r="M19" i="1"/>
  <c r="Y19" i="1" s="1"/>
  <c r="E19" i="1"/>
  <c r="X19" i="1" s="1"/>
  <c r="W18" i="1"/>
  <c r="R18" i="1"/>
  <c r="Z18" i="1" s="1"/>
  <c r="M18" i="1"/>
  <c r="Y18" i="1" s="1"/>
  <c r="E18" i="1"/>
  <c r="X18" i="1" s="1"/>
  <c r="W17" i="1"/>
  <c r="R17" i="1"/>
  <c r="Z17" i="1" s="1"/>
  <c r="M17" i="1"/>
  <c r="Y17" i="1" s="1"/>
  <c r="E17" i="1"/>
  <c r="X17" i="1" s="1"/>
  <c r="T16" i="1"/>
  <c r="S16" i="1"/>
  <c r="W16" i="1" s="1"/>
  <c r="O16" i="1"/>
  <c r="N16" i="1"/>
  <c r="R16" i="1" s="1"/>
  <c r="M16" i="1"/>
  <c r="Y16" i="1" s="1"/>
  <c r="E16" i="1"/>
  <c r="X16" i="1" s="1"/>
  <c r="X15" i="1"/>
  <c r="T15" i="1"/>
  <c r="T37" i="1" s="1"/>
  <c r="S15" i="1"/>
  <c r="W15" i="1" s="1"/>
  <c r="R15" i="1"/>
  <c r="Z15" i="1" s="1"/>
  <c r="N15" i="1"/>
  <c r="N37" i="1" s="1"/>
  <c r="M15" i="1"/>
  <c r="M37" i="1" s="1"/>
  <c r="E15" i="1"/>
  <c r="Z26" i="1" l="1"/>
  <c r="Y26" i="1"/>
  <c r="W37" i="1"/>
  <c r="Z16" i="1"/>
  <c r="Z37" i="1" s="1"/>
  <c r="X37" i="1"/>
  <c r="O37" i="1"/>
  <c r="Y15" i="1"/>
  <c r="Y37" i="1" s="1"/>
  <c r="R37" i="1"/>
  <c r="E26" i="1"/>
  <c r="X26" i="1" s="1"/>
  <c r="S37" i="1"/>
</calcChain>
</file>

<file path=xl/sharedStrings.xml><?xml version="1.0" encoding="utf-8"?>
<sst xmlns="http://schemas.openxmlformats.org/spreadsheetml/2006/main" count="99" uniqueCount="73">
  <si>
    <t>Annex A</t>
  </si>
  <si>
    <t xml:space="preserve"> STATEMENT OF APPROPRIATIONS, ALLOTMENTS, OBLIGATIONS, DISBURSEMENTS AND BALANCES</t>
  </si>
  <si>
    <t>As of the Quarter Ending  JUNE 30, 2013</t>
  </si>
  <si>
    <t xml:space="preserve">Department:  SUC's </t>
  </si>
  <si>
    <t xml:space="preserve">Agency/Operating Unit : BENGUET STATE UNIVERSITY                   </t>
  </si>
  <si>
    <t>Region/Province/City:_____________</t>
  </si>
  <si>
    <t>Fund: GENERAL FUND</t>
  </si>
  <si>
    <t>Particulars</t>
  </si>
  <si>
    <t>Appropriations</t>
  </si>
  <si>
    <t>Allotments</t>
  </si>
  <si>
    <t xml:space="preserve">Current Year Obligations  </t>
  </si>
  <si>
    <t>Current Year Disbursements</t>
  </si>
  <si>
    <t>Balances</t>
  </si>
  <si>
    <t>Authorized   Appropriation</t>
  </si>
  <si>
    <t>Adjustments</t>
  </si>
  <si>
    <t>Adjusted Appropriations</t>
  </si>
  <si>
    <t>1st Quarter ending March 31</t>
  </si>
  <si>
    <t>2nd Quarter ending June 30</t>
  </si>
  <si>
    <t>3rd Quarter ending Sept. 30</t>
  </si>
  <si>
    <t>4th Quarter ending Dec. 31</t>
  </si>
  <si>
    <t>Allotments Received</t>
  </si>
  <si>
    <t xml:space="preserve">Transfer  To </t>
  </si>
  <si>
    <r>
      <t xml:space="preserve">Transfer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From </t>
    </r>
  </si>
  <si>
    <t>Adjusted Total Allotments</t>
  </si>
  <si>
    <t>Total</t>
  </si>
  <si>
    <t>Unreleased  Appropriation</t>
  </si>
  <si>
    <t>Unobligated Allotment</t>
  </si>
  <si>
    <t>Unpaid Obligations</t>
  </si>
  <si>
    <t>(2+3)=4</t>
  </si>
  <si>
    <t>8 = (5-6+7)</t>
  </si>
  <si>
    <t>13= (9+10+11+12)</t>
  </si>
  <si>
    <t>18= (14+15+16+17)</t>
  </si>
  <si>
    <t>19= (4-8)</t>
  </si>
  <si>
    <t>20= (8-13)</t>
  </si>
  <si>
    <t>21= (13-18)</t>
  </si>
  <si>
    <t>I.  CURRENT YEAR BUDGET/APPROPRIATIONS</t>
  </si>
  <si>
    <t xml:space="preserve">A.  AGENCY SPECIFIC BUDGET </t>
  </si>
  <si>
    <t xml:space="preserve">Personnel Services </t>
  </si>
  <si>
    <t xml:space="preserve">Maintenance &amp; Other Operating Expenses </t>
  </si>
  <si>
    <t xml:space="preserve">Financial Expenses </t>
  </si>
  <si>
    <t xml:space="preserve">Capital Outlays </t>
  </si>
  <si>
    <t xml:space="preserve">B.  SPECIAL PURPOSE FUNDS </t>
  </si>
  <si>
    <t>Miscellaneous Personnel Benefits Fund</t>
  </si>
  <si>
    <t>Personnel Services</t>
  </si>
  <si>
    <t>Pension and Gratuity Fund / Retirement Benefits Fund</t>
  </si>
  <si>
    <t>Priority Development Assistance Fund</t>
  </si>
  <si>
    <t>Others (please specify)</t>
  </si>
  <si>
    <t>C.  AUTOMATIC APPROPRIATIONS</t>
  </si>
  <si>
    <t>Retirement and Life Insurance Premium</t>
  </si>
  <si>
    <t>Customs Duties and Taxes</t>
  </si>
  <si>
    <t xml:space="preserve">   D. Subsidy to Operating Units</t>
  </si>
  <si>
    <t xml:space="preserve">    TOTAL CURRENT YEAR BUDGET /APPROPRIATIONS</t>
  </si>
  <si>
    <t>II.  PRIOR YEAR's BUDGET/ CONTINUING APPROPRIATIONS</t>
  </si>
  <si>
    <t>D.  UNRELEASED APPROPRIATION</t>
  </si>
  <si>
    <t xml:space="preserve">     AGENCY SPECIFIC BUDGET</t>
  </si>
  <si>
    <t xml:space="preserve">E.  SPECIAL PURPOSE FUNDS </t>
  </si>
  <si>
    <t>Calamity Fund</t>
  </si>
  <si>
    <t>Capital Outlays</t>
  </si>
  <si>
    <r>
      <t xml:space="preserve">F.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UNOBLIGATED  ALLOTMENT</t>
    </r>
  </si>
  <si>
    <r>
      <t>Personnel Services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(under </t>
    </r>
    <r>
      <rPr>
        <b/>
        <sz val="10"/>
        <rFont val="Arial"/>
        <family val="2"/>
      </rPr>
      <t>CFAG</t>
    </r>
    <r>
      <rPr>
        <sz val="10"/>
        <rFont val="Arial"/>
        <family val="2"/>
      </rPr>
      <t>)</t>
    </r>
  </si>
  <si>
    <t xml:space="preserve">    TOTAL PRIOR YEAR'S BUDGET/ CONT. APPROPRIATIONS</t>
  </si>
  <si>
    <t>GRAND TOTAL</t>
  </si>
  <si>
    <t>Certified Correct:</t>
  </si>
  <si>
    <t>ESTRELLITA M. DACLAN</t>
  </si>
  <si>
    <t>_______________________________</t>
  </si>
  <si>
    <t>IMELDA B. GALINATO</t>
  </si>
  <si>
    <t>Agency Budget Officer</t>
  </si>
  <si>
    <t>Agency Chief Accountant</t>
  </si>
  <si>
    <t>Date:________</t>
  </si>
  <si>
    <t>Date:</t>
  </si>
  <si>
    <t>Approved By:</t>
  </si>
  <si>
    <t>BEN D. LADILAD, President</t>
  </si>
  <si>
    <t>Head of Agency or Authorized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</si>
</sst>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b/>
      <u val="doub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0" borderId="4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1" fillId="0" borderId="0" xfId="0" applyFont="1"/>
    <xf numFmtId="0" fontId="6" fillId="0" borderId="12" xfId="0" applyFont="1" applyBorder="1"/>
    <xf numFmtId="0" fontId="12" fillId="0" borderId="13" xfId="0" applyFont="1" applyBorder="1" applyAlignment="1">
      <alignment horizontal="center"/>
    </xf>
    <xf numFmtId="164" fontId="12" fillId="0" borderId="13" xfId="0" applyNumberFormat="1" applyFont="1" applyBorder="1"/>
    <xf numFmtId="164" fontId="12" fillId="0" borderId="12" xfId="0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6" fillId="0" borderId="16" xfId="0" applyFont="1" applyBorder="1" applyAlignment="1">
      <alignment horizontal="left" indent="1"/>
    </xf>
    <xf numFmtId="0" fontId="12" fillId="0" borderId="13" xfId="0" applyFont="1" applyBorder="1"/>
    <xf numFmtId="0" fontId="12" fillId="0" borderId="10" xfId="0" applyFont="1" applyBorder="1"/>
    <xf numFmtId="0" fontId="12" fillId="0" borderId="5" xfId="0" applyFont="1" applyBorder="1"/>
    <xf numFmtId="0" fontId="12" fillId="0" borderId="16" xfId="0" applyFont="1" applyBorder="1" applyAlignment="1">
      <alignment horizontal="left" indent="3"/>
    </xf>
    <xf numFmtId="43" fontId="6" fillId="0" borderId="17" xfId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7" xfId="1" applyFont="1" applyBorder="1"/>
    <xf numFmtId="43" fontId="13" fillId="0" borderId="17" xfId="1" applyFont="1" applyBorder="1"/>
    <xf numFmtId="43" fontId="6" fillId="0" borderId="16" xfId="1" applyFont="1" applyBorder="1"/>
    <xf numFmtId="43" fontId="6" fillId="0" borderId="16" xfId="0" applyNumberFormat="1" applyFont="1" applyBorder="1"/>
    <xf numFmtId="43" fontId="6" fillId="0" borderId="17" xfId="0" applyNumberFormat="1" applyFont="1" applyBorder="1"/>
    <xf numFmtId="43" fontId="12" fillId="0" borderId="17" xfId="0" applyNumberFormat="1" applyFont="1" applyBorder="1"/>
    <xf numFmtId="0" fontId="12" fillId="0" borderId="17" xfId="0" applyFont="1" applyBorder="1" applyAlignment="1">
      <alignment horizontal="center"/>
    </xf>
    <xf numFmtId="43" fontId="13" fillId="0" borderId="12" xfId="1" applyFont="1" applyBorder="1"/>
    <xf numFmtId="43" fontId="13" fillId="0" borderId="13" xfId="1" applyFont="1" applyBorder="1"/>
    <xf numFmtId="43" fontId="6" fillId="0" borderId="13" xfId="1" applyFont="1" applyBorder="1"/>
    <xf numFmtId="43" fontId="13" fillId="0" borderId="16" xfId="1" applyFont="1" applyBorder="1"/>
    <xf numFmtId="0" fontId="12" fillId="0" borderId="16" xfId="0" applyFont="1" applyBorder="1" applyAlignment="1">
      <alignment horizontal="left" indent="1"/>
    </xf>
    <xf numFmtId="43" fontId="12" fillId="0" borderId="16" xfId="1" applyFont="1" applyBorder="1"/>
    <xf numFmtId="43" fontId="12" fillId="0" borderId="17" xfId="1" applyFont="1" applyBorder="1"/>
    <xf numFmtId="43" fontId="6" fillId="0" borderId="16" xfId="1" applyFont="1" applyBorder="1" applyAlignment="1">
      <alignment horizontal="right"/>
    </xf>
    <xf numFmtId="43" fontId="6" fillId="0" borderId="17" xfId="1" applyFont="1" applyBorder="1" applyAlignment="1">
      <alignment horizontal="right"/>
    </xf>
    <xf numFmtId="0" fontId="12" fillId="0" borderId="16" xfId="0" applyFont="1" applyBorder="1" applyAlignment="1">
      <alignment horizontal="left" indent="4"/>
    </xf>
    <xf numFmtId="0" fontId="6" fillId="0" borderId="16" xfId="0" applyFont="1" applyBorder="1" applyAlignment="1">
      <alignment horizontal="left" indent="3"/>
    </xf>
    <xf numFmtId="0" fontId="12" fillId="0" borderId="12" xfId="0" applyFont="1" applyBorder="1" applyAlignment="1">
      <alignment horizontal="left" indent="3"/>
    </xf>
    <xf numFmtId="0" fontId="6" fillId="0" borderId="16" xfId="0" applyFont="1" applyBorder="1" applyAlignment="1"/>
    <xf numFmtId="0" fontId="6" fillId="0" borderId="10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left"/>
    </xf>
    <xf numFmtId="43" fontId="6" fillId="0" borderId="19" xfId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3" fontId="6" fillId="0" borderId="18" xfId="0" applyNumberFormat="1" applyFont="1" applyBorder="1" applyAlignment="1">
      <alignment horizontal="center"/>
    </xf>
    <xf numFmtId="43" fontId="14" fillId="0" borderId="19" xfId="1" applyFont="1" applyBorder="1"/>
    <xf numFmtId="43" fontId="6" fillId="0" borderId="19" xfId="1" applyFont="1" applyBorder="1" applyAlignment="1">
      <alignment horizontal="right"/>
    </xf>
    <xf numFmtId="43" fontId="15" fillId="0" borderId="19" xfId="1" applyFont="1" applyBorder="1" applyAlignment="1">
      <alignment horizontal="right"/>
    </xf>
    <xf numFmtId="43" fontId="6" fillId="0" borderId="18" xfId="0" applyNumberFormat="1" applyFont="1" applyBorder="1"/>
    <xf numFmtId="43" fontId="6" fillId="0" borderId="18" xfId="1" applyFont="1" applyBorder="1"/>
    <xf numFmtId="0" fontId="6" fillId="0" borderId="16" xfId="0" applyFont="1" applyFill="1" applyBorder="1" applyAlignment="1"/>
    <xf numFmtId="43" fontId="6" fillId="0" borderId="13" xfId="0" applyNumberFormat="1" applyFont="1" applyBorder="1" applyAlignment="1">
      <alignment horizontal="center"/>
    </xf>
    <xf numFmtId="43" fontId="12" fillId="0" borderId="13" xfId="1" applyFont="1" applyBorder="1"/>
    <xf numFmtId="0" fontId="12" fillId="0" borderId="17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left" wrapText="1" indent="1"/>
    </xf>
    <xf numFmtId="0" fontId="12" fillId="0" borderId="17" xfId="0" applyFont="1" applyFill="1" applyBorder="1" applyAlignment="1">
      <alignment horizontal="center"/>
    </xf>
    <xf numFmtId="43" fontId="14" fillId="0" borderId="16" xfId="1" applyFont="1" applyBorder="1"/>
    <xf numFmtId="43" fontId="14" fillId="0" borderId="17" xfId="1" applyFont="1" applyBorder="1"/>
    <xf numFmtId="0" fontId="12" fillId="0" borderId="17" xfId="0" applyFont="1" applyBorder="1" applyAlignment="1">
      <alignment horizontal="left" indent="2"/>
    </xf>
    <xf numFmtId="0" fontId="12" fillId="0" borderId="16" xfId="0" applyFont="1" applyBorder="1" applyAlignment="1">
      <alignment horizontal="left" indent="2"/>
    </xf>
    <xf numFmtId="0" fontId="12" fillId="0" borderId="16" xfId="0" applyFont="1" applyBorder="1"/>
    <xf numFmtId="0" fontId="12" fillId="0" borderId="17" xfId="0" applyFont="1" applyBorder="1" applyAlignment="1">
      <alignment horizontal="left" indent="3"/>
    </xf>
    <xf numFmtId="0" fontId="12" fillId="0" borderId="15" xfId="0" applyFont="1" applyBorder="1" applyAlignment="1">
      <alignment horizontal="center"/>
    </xf>
    <xf numFmtId="43" fontId="15" fillId="0" borderId="16" xfId="1" applyFont="1" applyBorder="1" applyAlignment="1">
      <alignment horizontal="right"/>
    </xf>
    <xf numFmtId="43" fontId="15" fillId="0" borderId="17" xfId="1" applyFont="1" applyBorder="1" applyAlignment="1">
      <alignment horizontal="right"/>
    </xf>
    <xf numFmtId="43" fontId="17" fillId="0" borderId="16" xfId="1" applyFont="1" applyBorder="1"/>
    <xf numFmtId="43" fontId="17" fillId="0" borderId="17" xfId="1" applyFont="1" applyBorder="1"/>
    <xf numFmtId="0" fontId="6" fillId="0" borderId="5" xfId="0" applyFont="1" applyBorder="1" applyAlignment="1">
      <alignment horizontal="center"/>
    </xf>
    <xf numFmtId="164" fontId="12" fillId="0" borderId="10" xfId="0" applyNumberFormat="1" applyFont="1" applyBorder="1"/>
    <xf numFmtId="164" fontId="12" fillId="0" borderId="5" xfId="0" applyNumberFormat="1" applyFont="1" applyBorder="1"/>
    <xf numFmtId="49" fontId="6" fillId="0" borderId="20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49" fontId="6" fillId="0" borderId="5" xfId="0" applyNumberFormat="1" applyFont="1" applyBorder="1"/>
    <xf numFmtId="0" fontId="6" fillId="0" borderId="5" xfId="0" applyFont="1" applyBorder="1"/>
    <xf numFmtId="0" fontId="12" fillId="0" borderId="20" xfId="0" applyFont="1" applyBorder="1"/>
    <xf numFmtId="0" fontId="12" fillId="0" borderId="21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164" fontId="12" fillId="0" borderId="2" xfId="0" applyNumberFormat="1" applyFont="1" applyBorder="1"/>
    <xf numFmtId="49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/>
    <xf numFmtId="0" fontId="6" fillId="0" borderId="2" xfId="0" applyFont="1" applyBorder="1"/>
    <xf numFmtId="0" fontId="12" fillId="0" borderId="2" xfId="0" applyFont="1" applyBorder="1"/>
    <xf numFmtId="0" fontId="12" fillId="0" borderId="3" xfId="0" applyFont="1" applyBorder="1"/>
    <xf numFmtId="0" fontId="6" fillId="0" borderId="4" xfId="0" applyFont="1" applyBorder="1" applyAlignment="1"/>
    <xf numFmtId="0" fontId="12" fillId="0" borderId="0" xfId="0" applyFont="1" applyBorder="1"/>
    <xf numFmtId="0" fontId="6" fillId="0" borderId="0" xfId="0" applyFont="1" applyBorder="1" applyAlignment="1"/>
    <xf numFmtId="0" fontId="12" fillId="0" borderId="0" xfId="0" applyFont="1" applyBorder="1" applyAlignment="1"/>
    <xf numFmtId="0" fontId="6" fillId="0" borderId="0" xfId="0" applyFont="1" applyBorder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quotePrefix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6" fillId="0" borderId="4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8" fillId="0" borderId="22" xfId="0" applyFont="1" applyFill="1" applyBorder="1" applyAlignment="1"/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 vertical="top"/>
    </xf>
    <xf numFmtId="0" fontId="19" fillId="0" borderId="23" xfId="0" applyFont="1" applyBorder="1"/>
    <xf numFmtId="0" fontId="19" fillId="0" borderId="24" xfId="0" applyFont="1" applyBorder="1"/>
    <xf numFmtId="0" fontId="19" fillId="0" borderId="0" xfId="0" applyFont="1"/>
    <xf numFmtId="0" fontId="19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59</xdr:row>
      <xdr:rowOff>114300</xdr:rowOff>
    </xdr:from>
    <xdr:to>
      <xdr:col>4</xdr:col>
      <xdr:colOff>523875</xdr:colOff>
      <xdr:row>63</xdr:row>
      <xdr:rowOff>142875</xdr:rowOff>
    </xdr:to>
    <xdr:pic>
      <xdr:nvPicPr>
        <xdr:cNvPr id="2" name="Picture 4" descr="C:\Users\OP-ZEN\Documents\PBB signatu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BFC"/>
            </a:clrFrom>
            <a:clrTo>
              <a:srgbClr val="F7FB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1" t="3387" r="17581" b="84763"/>
        <a:stretch>
          <a:fillRect/>
        </a:stretch>
      </xdr:blipFill>
      <xdr:spPr bwMode="auto">
        <a:xfrm>
          <a:off x="4572000" y="11772900"/>
          <a:ext cx="10191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285750</xdr:colOff>
      <xdr:row>57</xdr:row>
      <xdr:rowOff>28575</xdr:rowOff>
    </xdr:from>
    <xdr:to>
      <xdr:col>18</xdr:col>
      <xdr:colOff>790575</xdr:colOff>
      <xdr:row>63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71" t="27200" r="39999" b="47600"/>
        <a:stretch>
          <a:fillRect/>
        </a:stretch>
      </xdr:blipFill>
      <xdr:spPr bwMode="auto">
        <a:xfrm>
          <a:off x="13801725" y="11468100"/>
          <a:ext cx="819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647700</xdr:colOff>
      <xdr:row>65</xdr:row>
      <xdr:rowOff>28575</xdr:rowOff>
    </xdr:from>
    <xdr:to>
      <xdr:col>11</xdr:col>
      <xdr:colOff>476250</xdr:colOff>
      <xdr:row>67</xdr:row>
      <xdr:rowOff>85725</xdr:rowOff>
    </xdr:to>
    <xdr:pic>
      <xdr:nvPicPr>
        <xdr:cNvPr id="4" name="Picture 5" descr="C:\Users\Rosalie\Documents\Scanned Documents\Image (3)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EAE8ED"/>
            </a:clrFrom>
            <a:clrTo>
              <a:srgbClr val="EAE8ED">
                <a:alpha val="0"/>
              </a:srgbClr>
            </a:clrTo>
          </a:clrChange>
          <a:lum bright="-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4" t="93013" r="80762"/>
        <a:stretch>
          <a:fillRect/>
        </a:stretch>
      </xdr:blipFill>
      <xdr:spPr bwMode="auto">
        <a:xfrm>
          <a:off x="6858000" y="12792075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workbookViewId="0">
      <selection sqref="A1:XFD1048576"/>
    </sheetView>
  </sheetViews>
  <sheetFormatPr defaultRowHeight="15" x14ac:dyDescent="0.25"/>
  <cols>
    <col min="1" max="1" width="1.42578125" customWidth="1"/>
    <col min="2" max="2" width="49.28515625" customWidth="1"/>
    <col min="3" max="3" width="15" customWidth="1"/>
    <col min="4" max="4" width="9.7109375" customWidth="1"/>
    <col min="5" max="5" width="17.7109375" customWidth="1"/>
    <col min="6" max="7" width="0" hidden="1" customWidth="1"/>
    <col min="8" max="8" width="2" hidden="1" customWidth="1"/>
    <col min="9" max="9" width="2.5703125" hidden="1" customWidth="1"/>
    <col min="10" max="10" width="14.85546875" customWidth="1"/>
    <col min="11" max="11" width="7.42578125" customWidth="1"/>
    <col min="12" max="12" width="7.85546875" customWidth="1"/>
    <col min="13" max="13" width="17.28515625" style="11" customWidth="1"/>
    <col min="14" max="14" width="14.42578125" customWidth="1"/>
    <col min="15" max="15" width="15.7109375" customWidth="1"/>
    <col min="16" max="16" width="8.5703125" customWidth="1"/>
    <col min="17" max="17" width="7.85546875" customWidth="1"/>
    <col min="18" max="18" width="15.5703125" customWidth="1"/>
    <col min="19" max="19" width="13.85546875" customWidth="1"/>
    <col min="20" max="20" width="17.28515625" customWidth="1"/>
    <col min="21" max="21" width="7.42578125" customWidth="1"/>
    <col min="22" max="22" width="10.28515625" customWidth="1"/>
    <col min="23" max="23" width="15.5703125" customWidth="1"/>
    <col min="24" max="24" width="14.5703125" customWidth="1"/>
    <col min="25" max="25" width="16.140625" customWidth="1"/>
    <col min="26" max="26" width="13.85546875" customWidth="1"/>
    <col min="257" max="257" width="1.42578125" customWidth="1"/>
    <col min="258" max="258" width="49.28515625" customWidth="1"/>
    <col min="259" max="259" width="15" customWidth="1"/>
    <col min="260" max="260" width="9.7109375" customWidth="1"/>
    <col min="261" max="261" width="17.7109375" customWidth="1"/>
    <col min="262" max="265" width="0" hidden="1" customWidth="1"/>
    <col min="266" max="266" width="14.85546875" customWidth="1"/>
    <col min="267" max="267" width="7.42578125" customWidth="1"/>
    <col min="268" max="268" width="7.85546875" customWidth="1"/>
    <col min="269" max="269" width="17.28515625" customWidth="1"/>
    <col min="270" max="270" width="14.42578125" customWidth="1"/>
    <col min="271" max="271" width="15.7109375" customWidth="1"/>
    <col min="272" max="272" width="8.5703125" customWidth="1"/>
    <col min="273" max="273" width="7.85546875" customWidth="1"/>
    <col min="274" max="274" width="15.5703125" customWidth="1"/>
    <col min="275" max="275" width="13.85546875" customWidth="1"/>
    <col min="276" max="276" width="17.28515625" customWidth="1"/>
    <col min="277" max="277" width="7.42578125" customWidth="1"/>
    <col min="278" max="278" width="10.28515625" customWidth="1"/>
    <col min="279" max="279" width="15.5703125" customWidth="1"/>
    <col min="280" max="280" width="14.5703125" customWidth="1"/>
    <col min="281" max="281" width="16.140625" customWidth="1"/>
    <col min="282" max="282" width="13.85546875" customWidth="1"/>
    <col min="513" max="513" width="1.42578125" customWidth="1"/>
    <col min="514" max="514" width="49.28515625" customWidth="1"/>
    <col min="515" max="515" width="15" customWidth="1"/>
    <col min="516" max="516" width="9.7109375" customWidth="1"/>
    <col min="517" max="517" width="17.7109375" customWidth="1"/>
    <col min="518" max="521" width="0" hidden="1" customWidth="1"/>
    <col min="522" max="522" width="14.85546875" customWidth="1"/>
    <col min="523" max="523" width="7.42578125" customWidth="1"/>
    <col min="524" max="524" width="7.85546875" customWidth="1"/>
    <col min="525" max="525" width="17.28515625" customWidth="1"/>
    <col min="526" max="526" width="14.42578125" customWidth="1"/>
    <col min="527" max="527" width="15.7109375" customWidth="1"/>
    <col min="528" max="528" width="8.5703125" customWidth="1"/>
    <col min="529" max="529" width="7.85546875" customWidth="1"/>
    <col min="530" max="530" width="15.5703125" customWidth="1"/>
    <col min="531" max="531" width="13.85546875" customWidth="1"/>
    <col min="532" max="532" width="17.28515625" customWidth="1"/>
    <col min="533" max="533" width="7.42578125" customWidth="1"/>
    <col min="534" max="534" width="10.28515625" customWidth="1"/>
    <col min="535" max="535" width="15.5703125" customWidth="1"/>
    <col min="536" max="536" width="14.5703125" customWidth="1"/>
    <col min="537" max="537" width="16.140625" customWidth="1"/>
    <col min="538" max="538" width="13.85546875" customWidth="1"/>
    <col min="769" max="769" width="1.42578125" customWidth="1"/>
    <col min="770" max="770" width="49.28515625" customWidth="1"/>
    <col min="771" max="771" width="15" customWidth="1"/>
    <col min="772" max="772" width="9.7109375" customWidth="1"/>
    <col min="773" max="773" width="17.7109375" customWidth="1"/>
    <col min="774" max="777" width="0" hidden="1" customWidth="1"/>
    <col min="778" max="778" width="14.85546875" customWidth="1"/>
    <col min="779" max="779" width="7.42578125" customWidth="1"/>
    <col min="780" max="780" width="7.85546875" customWidth="1"/>
    <col min="781" max="781" width="17.28515625" customWidth="1"/>
    <col min="782" max="782" width="14.42578125" customWidth="1"/>
    <col min="783" max="783" width="15.7109375" customWidth="1"/>
    <col min="784" max="784" width="8.5703125" customWidth="1"/>
    <col min="785" max="785" width="7.85546875" customWidth="1"/>
    <col min="786" max="786" width="15.5703125" customWidth="1"/>
    <col min="787" max="787" width="13.85546875" customWidth="1"/>
    <col min="788" max="788" width="17.28515625" customWidth="1"/>
    <col min="789" max="789" width="7.42578125" customWidth="1"/>
    <col min="790" max="790" width="10.28515625" customWidth="1"/>
    <col min="791" max="791" width="15.5703125" customWidth="1"/>
    <col min="792" max="792" width="14.5703125" customWidth="1"/>
    <col min="793" max="793" width="16.140625" customWidth="1"/>
    <col min="794" max="794" width="13.85546875" customWidth="1"/>
    <col min="1025" max="1025" width="1.42578125" customWidth="1"/>
    <col min="1026" max="1026" width="49.28515625" customWidth="1"/>
    <col min="1027" max="1027" width="15" customWidth="1"/>
    <col min="1028" max="1028" width="9.7109375" customWidth="1"/>
    <col min="1029" max="1029" width="17.7109375" customWidth="1"/>
    <col min="1030" max="1033" width="0" hidden="1" customWidth="1"/>
    <col min="1034" max="1034" width="14.85546875" customWidth="1"/>
    <col min="1035" max="1035" width="7.42578125" customWidth="1"/>
    <col min="1036" max="1036" width="7.85546875" customWidth="1"/>
    <col min="1037" max="1037" width="17.28515625" customWidth="1"/>
    <col min="1038" max="1038" width="14.42578125" customWidth="1"/>
    <col min="1039" max="1039" width="15.7109375" customWidth="1"/>
    <col min="1040" max="1040" width="8.5703125" customWidth="1"/>
    <col min="1041" max="1041" width="7.85546875" customWidth="1"/>
    <col min="1042" max="1042" width="15.5703125" customWidth="1"/>
    <col min="1043" max="1043" width="13.85546875" customWidth="1"/>
    <col min="1044" max="1044" width="17.28515625" customWidth="1"/>
    <col min="1045" max="1045" width="7.42578125" customWidth="1"/>
    <col min="1046" max="1046" width="10.28515625" customWidth="1"/>
    <col min="1047" max="1047" width="15.5703125" customWidth="1"/>
    <col min="1048" max="1048" width="14.5703125" customWidth="1"/>
    <col min="1049" max="1049" width="16.140625" customWidth="1"/>
    <col min="1050" max="1050" width="13.85546875" customWidth="1"/>
    <col min="1281" max="1281" width="1.42578125" customWidth="1"/>
    <col min="1282" max="1282" width="49.28515625" customWidth="1"/>
    <col min="1283" max="1283" width="15" customWidth="1"/>
    <col min="1284" max="1284" width="9.7109375" customWidth="1"/>
    <col min="1285" max="1285" width="17.7109375" customWidth="1"/>
    <col min="1286" max="1289" width="0" hidden="1" customWidth="1"/>
    <col min="1290" max="1290" width="14.85546875" customWidth="1"/>
    <col min="1291" max="1291" width="7.42578125" customWidth="1"/>
    <col min="1292" max="1292" width="7.85546875" customWidth="1"/>
    <col min="1293" max="1293" width="17.28515625" customWidth="1"/>
    <col min="1294" max="1294" width="14.42578125" customWidth="1"/>
    <col min="1295" max="1295" width="15.7109375" customWidth="1"/>
    <col min="1296" max="1296" width="8.5703125" customWidth="1"/>
    <col min="1297" max="1297" width="7.85546875" customWidth="1"/>
    <col min="1298" max="1298" width="15.5703125" customWidth="1"/>
    <col min="1299" max="1299" width="13.85546875" customWidth="1"/>
    <col min="1300" max="1300" width="17.28515625" customWidth="1"/>
    <col min="1301" max="1301" width="7.42578125" customWidth="1"/>
    <col min="1302" max="1302" width="10.28515625" customWidth="1"/>
    <col min="1303" max="1303" width="15.5703125" customWidth="1"/>
    <col min="1304" max="1304" width="14.5703125" customWidth="1"/>
    <col min="1305" max="1305" width="16.140625" customWidth="1"/>
    <col min="1306" max="1306" width="13.85546875" customWidth="1"/>
    <col min="1537" max="1537" width="1.42578125" customWidth="1"/>
    <col min="1538" max="1538" width="49.28515625" customWidth="1"/>
    <col min="1539" max="1539" width="15" customWidth="1"/>
    <col min="1540" max="1540" width="9.7109375" customWidth="1"/>
    <col min="1541" max="1541" width="17.7109375" customWidth="1"/>
    <col min="1542" max="1545" width="0" hidden="1" customWidth="1"/>
    <col min="1546" max="1546" width="14.85546875" customWidth="1"/>
    <col min="1547" max="1547" width="7.42578125" customWidth="1"/>
    <col min="1548" max="1548" width="7.85546875" customWidth="1"/>
    <col min="1549" max="1549" width="17.28515625" customWidth="1"/>
    <col min="1550" max="1550" width="14.42578125" customWidth="1"/>
    <col min="1551" max="1551" width="15.7109375" customWidth="1"/>
    <col min="1552" max="1552" width="8.5703125" customWidth="1"/>
    <col min="1553" max="1553" width="7.85546875" customWidth="1"/>
    <col min="1554" max="1554" width="15.5703125" customWidth="1"/>
    <col min="1555" max="1555" width="13.85546875" customWidth="1"/>
    <col min="1556" max="1556" width="17.28515625" customWidth="1"/>
    <col min="1557" max="1557" width="7.42578125" customWidth="1"/>
    <col min="1558" max="1558" width="10.28515625" customWidth="1"/>
    <col min="1559" max="1559" width="15.5703125" customWidth="1"/>
    <col min="1560" max="1560" width="14.5703125" customWidth="1"/>
    <col min="1561" max="1561" width="16.140625" customWidth="1"/>
    <col min="1562" max="1562" width="13.85546875" customWidth="1"/>
    <col min="1793" max="1793" width="1.42578125" customWidth="1"/>
    <col min="1794" max="1794" width="49.28515625" customWidth="1"/>
    <col min="1795" max="1795" width="15" customWidth="1"/>
    <col min="1796" max="1796" width="9.7109375" customWidth="1"/>
    <col min="1797" max="1797" width="17.7109375" customWidth="1"/>
    <col min="1798" max="1801" width="0" hidden="1" customWidth="1"/>
    <col min="1802" max="1802" width="14.85546875" customWidth="1"/>
    <col min="1803" max="1803" width="7.42578125" customWidth="1"/>
    <col min="1804" max="1804" width="7.85546875" customWidth="1"/>
    <col min="1805" max="1805" width="17.28515625" customWidth="1"/>
    <col min="1806" max="1806" width="14.42578125" customWidth="1"/>
    <col min="1807" max="1807" width="15.7109375" customWidth="1"/>
    <col min="1808" max="1808" width="8.5703125" customWidth="1"/>
    <col min="1809" max="1809" width="7.85546875" customWidth="1"/>
    <col min="1810" max="1810" width="15.5703125" customWidth="1"/>
    <col min="1811" max="1811" width="13.85546875" customWidth="1"/>
    <col min="1812" max="1812" width="17.28515625" customWidth="1"/>
    <col min="1813" max="1813" width="7.42578125" customWidth="1"/>
    <col min="1814" max="1814" width="10.28515625" customWidth="1"/>
    <col min="1815" max="1815" width="15.5703125" customWidth="1"/>
    <col min="1816" max="1816" width="14.5703125" customWidth="1"/>
    <col min="1817" max="1817" width="16.140625" customWidth="1"/>
    <col min="1818" max="1818" width="13.85546875" customWidth="1"/>
    <col min="2049" max="2049" width="1.42578125" customWidth="1"/>
    <col min="2050" max="2050" width="49.28515625" customWidth="1"/>
    <col min="2051" max="2051" width="15" customWidth="1"/>
    <col min="2052" max="2052" width="9.7109375" customWidth="1"/>
    <col min="2053" max="2053" width="17.7109375" customWidth="1"/>
    <col min="2054" max="2057" width="0" hidden="1" customWidth="1"/>
    <col min="2058" max="2058" width="14.85546875" customWidth="1"/>
    <col min="2059" max="2059" width="7.42578125" customWidth="1"/>
    <col min="2060" max="2060" width="7.85546875" customWidth="1"/>
    <col min="2061" max="2061" width="17.28515625" customWidth="1"/>
    <col min="2062" max="2062" width="14.42578125" customWidth="1"/>
    <col min="2063" max="2063" width="15.7109375" customWidth="1"/>
    <col min="2064" max="2064" width="8.5703125" customWidth="1"/>
    <col min="2065" max="2065" width="7.85546875" customWidth="1"/>
    <col min="2066" max="2066" width="15.5703125" customWidth="1"/>
    <col min="2067" max="2067" width="13.85546875" customWidth="1"/>
    <col min="2068" max="2068" width="17.28515625" customWidth="1"/>
    <col min="2069" max="2069" width="7.42578125" customWidth="1"/>
    <col min="2070" max="2070" width="10.28515625" customWidth="1"/>
    <col min="2071" max="2071" width="15.5703125" customWidth="1"/>
    <col min="2072" max="2072" width="14.5703125" customWidth="1"/>
    <col min="2073" max="2073" width="16.140625" customWidth="1"/>
    <col min="2074" max="2074" width="13.85546875" customWidth="1"/>
    <col min="2305" max="2305" width="1.42578125" customWidth="1"/>
    <col min="2306" max="2306" width="49.28515625" customWidth="1"/>
    <col min="2307" max="2307" width="15" customWidth="1"/>
    <col min="2308" max="2308" width="9.7109375" customWidth="1"/>
    <col min="2309" max="2309" width="17.7109375" customWidth="1"/>
    <col min="2310" max="2313" width="0" hidden="1" customWidth="1"/>
    <col min="2314" max="2314" width="14.85546875" customWidth="1"/>
    <col min="2315" max="2315" width="7.42578125" customWidth="1"/>
    <col min="2316" max="2316" width="7.85546875" customWidth="1"/>
    <col min="2317" max="2317" width="17.28515625" customWidth="1"/>
    <col min="2318" max="2318" width="14.42578125" customWidth="1"/>
    <col min="2319" max="2319" width="15.7109375" customWidth="1"/>
    <col min="2320" max="2320" width="8.5703125" customWidth="1"/>
    <col min="2321" max="2321" width="7.85546875" customWidth="1"/>
    <col min="2322" max="2322" width="15.5703125" customWidth="1"/>
    <col min="2323" max="2323" width="13.85546875" customWidth="1"/>
    <col min="2324" max="2324" width="17.28515625" customWidth="1"/>
    <col min="2325" max="2325" width="7.42578125" customWidth="1"/>
    <col min="2326" max="2326" width="10.28515625" customWidth="1"/>
    <col min="2327" max="2327" width="15.5703125" customWidth="1"/>
    <col min="2328" max="2328" width="14.5703125" customWidth="1"/>
    <col min="2329" max="2329" width="16.140625" customWidth="1"/>
    <col min="2330" max="2330" width="13.85546875" customWidth="1"/>
    <col min="2561" max="2561" width="1.42578125" customWidth="1"/>
    <col min="2562" max="2562" width="49.28515625" customWidth="1"/>
    <col min="2563" max="2563" width="15" customWidth="1"/>
    <col min="2564" max="2564" width="9.7109375" customWidth="1"/>
    <col min="2565" max="2565" width="17.7109375" customWidth="1"/>
    <col min="2566" max="2569" width="0" hidden="1" customWidth="1"/>
    <col min="2570" max="2570" width="14.85546875" customWidth="1"/>
    <col min="2571" max="2571" width="7.42578125" customWidth="1"/>
    <col min="2572" max="2572" width="7.85546875" customWidth="1"/>
    <col min="2573" max="2573" width="17.28515625" customWidth="1"/>
    <col min="2574" max="2574" width="14.42578125" customWidth="1"/>
    <col min="2575" max="2575" width="15.7109375" customWidth="1"/>
    <col min="2576" max="2576" width="8.5703125" customWidth="1"/>
    <col min="2577" max="2577" width="7.85546875" customWidth="1"/>
    <col min="2578" max="2578" width="15.5703125" customWidth="1"/>
    <col min="2579" max="2579" width="13.85546875" customWidth="1"/>
    <col min="2580" max="2580" width="17.28515625" customWidth="1"/>
    <col min="2581" max="2581" width="7.42578125" customWidth="1"/>
    <col min="2582" max="2582" width="10.28515625" customWidth="1"/>
    <col min="2583" max="2583" width="15.5703125" customWidth="1"/>
    <col min="2584" max="2584" width="14.5703125" customWidth="1"/>
    <col min="2585" max="2585" width="16.140625" customWidth="1"/>
    <col min="2586" max="2586" width="13.85546875" customWidth="1"/>
    <col min="2817" max="2817" width="1.42578125" customWidth="1"/>
    <col min="2818" max="2818" width="49.28515625" customWidth="1"/>
    <col min="2819" max="2819" width="15" customWidth="1"/>
    <col min="2820" max="2820" width="9.7109375" customWidth="1"/>
    <col min="2821" max="2821" width="17.7109375" customWidth="1"/>
    <col min="2822" max="2825" width="0" hidden="1" customWidth="1"/>
    <col min="2826" max="2826" width="14.85546875" customWidth="1"/>
    <col min="2827" max="2827" width="7.42578125" customWidth="1"/>
    <col min="2828" max="2828" width="7.85546875" customWidth="1"/>
    <col min="2829" max="2829" width="17.28515625" customWidth="1"/>
    <col min="2830" max="2830" width="14.42578125" customWidth="1"/>
    <col min="2831" max="2831" width="15.7109375" customWidth="1"/>
    <col min="2832" max="2832" width="8.5703125" customWidth="1"/>
    <col min="2833" max="2833" width="7.85546875" customWidth="1"/>
    <col min="2834" max="2834" width="15.5703125" customWidth="1"/>
    <col min="2835" max="2835" width="13.85546875" customWidth="1"/>
    <col min="2836" max="2836" width="17.28515625" customWidth="1"/>
    <col min="2837" max="2837" width="7.42578125" customWidth="1"/>
    <col min="2838" max="2838" width="10.28515625" customWidth="1"/>
    <col min="2839" max="2839" width="15.5703125" customWidth="1"/>
    <col min="2840" max="2840" width="14.5703125" customWidth="1"/>
    <col min="2841" max="2841" width="16.140625" customWidth="1"/>
    <col min="2842" max="2842" width="13.85546875" customWidth="1"/>
    <col min="3073" max="3073" width="1.42578125" customWidth="1"/>
    <col min="3074" max="3074" width="49.28515625" customWidth="1"/>
    <col min="3075" max="3075" width="15" customWidth="1"/>
    <col min="3076" max="3076" width="9.7109375" customWidth="1"/>
    <col min="3077" max="3077" width="17.7109375" customWidth="1"/>
    <col min="3078" max="3081" width="0" hidden="1" customWidth="1"/>
    <col min="3082" max="3082" width="14.85546875" customWidth="1"/>
    <col min="3083" max="3083" width="7.42578125" customWidth="1"/>
    <col min="3084" max="3084" width="7.85546875" customWidth="1"/>
    <col min="3085" max="3085" width="17.28515625" customWidth="1"/>
    <col min="3086" max="3086" width="14.42578125" customWidth="1"/>
    <col min="3087" max="3087" width="15.7109375" customWidth="1"/>
    <col min="3088" max="3088" width="8.5703125" customWidth="1"/>
    <col min="3089" max="3089" width="7.85546875" customWidth="1"/>
    <col min="3090" max="3090" width="15.5703125" customWidth="1"/>
    <col min="3091" max="3091" width="13.85546875" customWidth="1"/>
    <col min="3092" max="3092" width="17.28515625" customWidth="1"/>
    <col min="3093" max="3093" width="7.42578125" customWidth="1"/>
    <col min="3094" max="3094" width="10.28515625" customWidth="1"/>
    <col min="3095" max="3095" width="15.5703125" customWidth="1"/>
    <col min="3096" max="3096" width="14.5703125" customWidth="1"/>
    <col min="3097" max="3097" width="16.140625" customWidth="1"/>
    <col min="3098" max="3098" width="13.85546875" customWidth="1"/>
    <col min="3329" max="3329" width="1.42578125" customWidth="1"/>
    <col min="3330" max="3330" width="49.28515625" customWidth="1"/>
    <col min="3331" max="3331" width="15" customWidth="1"/>
    <col min="3332" max="3332" width="9.7109375" customWidth="1"/>
    <col min="3333" max="3333" width="17.7109375" customWidth="1"/>
    <col min="3334" max="3337" width="0" hidden="1" customWidth="1"/>
    <col min="3338" max="3338" width="14.85546875" customWidth="1"/>
    <col min="3339" max="3339" width="7.42578125" customWidth="1"/>
    <col min="3340" max="3340" width="7.85546875" customWidth="1"/>
    <col min="3341" max="3341" width="17.28515625" customWidth="1"/>
    <col min="3342" max="3342" width="14.42578125" customWidth="1"/>
    <col min="3343" max="3343" width="15.7109375" customWidth="1"/>
    <col min="3344" max="3344" width="8.5703125" customWidth="1"/>
    <col min="3345" max="3345" width="7.85546875" customWidth="1"/>
    <col min="3346" max="3346" width="15.5703125" customWidth="1"/>
    <col min="3347" max="3347" width="13.85546875" customWidth="1"/>
    <col min="3348" max="3348" width="17.28515625" customWidth="1"/>
    <col min="3349" max="3349" width="7.42578125" customWidth="1"/>
    <col min="3350" max="3350" width="10.28515625" customWidth="1"/>
    <col min="3351" max="3351" width="15.5703125" customWidth="1"/>
    <col min="3352" max="3352" width="14.5703125" customWidth="1"/>
    <col min="3353" max="3353" width="16.140625" customWidth="1"/>
    <col min="3354" max="3354" width="13.85546875" customWidth="1"/>
    <col min="3585" max="3585" width="1.42578125" customWidth="1"/>
    <col min="3586" max="3586" width="49.28515625" customWidth="1"/>
    <col min="3587" max="3587" width="15" customWidth="1"/>
    <col min="3588" max="3588" width="9.7109375" customWidth="1"/>
    <col min="3589" max="3589" width="17.7109375" customWidth="1"/>
    <col min="3590" max="3593" width="0" hidden="1" customWidth="1"/>
    <col min="3594" max="3594" width="14.85546875" customWidth="1"/>
    <col min="3595" max="3595" width="7.42578125" customWidth="1"/>
    <col min="3596" max="3596" width="7.85546875" customWidth="1"/>
    <col min="3597" max="3597" width="17.28515625" customWidth="1"/>
    <col min="3598" max="3598" width="14.42578125" customWidth="1"/>
    <col min="3599" max="3599" width="15.7109375" customWidth="1"/>
    <col min="3600" max="3600" width="8.5703125" customWidth="1"/>
    <col min="3601" max="3601" width="7.85546875" customWidth="1"/>
    <col min="3602" max="3602" width="15.5703125" customWidth="1"/>
    <col min="3603" max="3603" width="13.85546875" customWidth="1"/>
    <col min="3604" max="3604" width="17.28515625" customWidth="1"/>
    <col min="3605" max="3605" width="7.42578125" customWidth="1"/>
    <col min="3606" max="3606" width="10.28515625" customWidth="1"/>
    <col min="3607" max="3607" width="15.5703125" customWidth="1"/>
    <col min="3608" max="3608" width="14.5703125" customWidth="1"/>
    <col min="3609" max="3609" width="16.140625" customWidth="1"/>
    <col min="3610" max="3610" width="13.85546875" customWidth="1"/>
    <col min="3841" max="3841" width="1.42578125" customWidth="1"/>
    <col min="3842" max="3842" width="49.28515625" customWidth="1"/>
    <col min="3843" max="3843" width="15" customWidth="1"/>
    <col min="3844" max="3844" width="9.7109375" customWidth="1"/>
    <col min="3845" max="3845" width="17.7109375" customWidth="1"/>
    <col min="3846" max="3849" width="0" hidden="1" customWidth="1"/>
    <col min="3850" max="3850" width="14.85546875" customWidth="1"/>
    <col min="3851" max="3851" width="7.42578125" customWidth="1"/>
    <col min="3852" max="3852" width="7.85546875" customWidth="1"/>
    <col min="3853" max="3853" width="17.28515625" customWidth="1"/>
    <col min="3854" max="3854" width="14.42578125" customWidth="1"/>
    <col min="3855" max="3855" width="15.7109375" customWidth="1"/>
    <col min="3856" max="3856" width="8.5703125" customWidth="1"/>
    <col min="3857" max="3857" width="7.85546875" customWidth="1"/>
    <col min="3858" max="3858" width="15.5703125" customWidth="1"/>
    <col min="3859" max="3859" width="13.85546875" customWidth="1"/>
    <col min="3860" max="3860" width="17.28515625" customWidth="1"/>
    <col min="3861" max="3861" width="7.42578125" customWidth="1"/>
    <col min="3862" max="3862" width="10.28515625" customWidth="1"/>
    <col min="3863" max="3863" width="15.5703125" customWidth="1"/>
    <col min="3864" max="3864" width="14.5703125" customWidth="1"/>
    <col min="3865" max="3865" width="16.140625" customWidth="1"/>
    <col min="3866" max="3866" width="13.85546875" customWidth="1"/>
    <col min="4097" max="4097" width="1.42578125" customWidth="1"/>
    <col min="4098" max="4098" width="49.28515625" customWidth="1"/>
    <col min="4099" max="4099" width="15" customWidth="1"/>
    <col min="4100" max="4100" width="9.7109375" customWidth="1"/>
    <col min="4101" max="4101" width="17.7109375" customWidth="1"/>
    <col min="4102" max="4105" width="0" hidden="1" customWidth="1"/>
    <col min="4106" max="4106" width="14.85546875" customWidth="1"/>
    <col min="4107" max="4107" width="7.42578125" customWidth="1"/>
    <col min="4108" max="4108" width="7.85546875" customWidth="1"/>
    <col min="4109" max="4109" width="17.28515625" customWidth="1"/>
    <col min="4110" max="4110" width="14.42578125" customWidth="1"/>
    <col min="4111" max="4111" width="15.7109375" customWidth="1"/>
    <col min="4112" max="4112" width="8.5703125" customWidth="1"/>
    <col min="4113" max="4113" width="7.85546875" customWidth="1"/>
    <col min="4114" max="4114" width="15.5703125" customWidth="1"/>
    <col min="4115" max="4115" width="13.85546875" customWidth="1"/>
    <col min="4116" max="4116" width="17.28515625" customWidth="1"/>
    <col min="4117" max="4117" width="7.42578125" customWidth="1"/>
    <col min="4118" max="4118" width="10.28515625" customWidth="1"/>
    <col min="4119" max="4119" width="15.5703125" customWidth="1"/>
    <col min="4120" max="4120" width="14.5703125" customWidth="1"/>
    <col min="4121" max="4121" width="16.140625" customWidth="1"/>
    <col min="4122" max="4122" width="13.85546875" customWidth="1"/>
    <col min="4353" max="4353" width="1.42578125" customWidth="1"/>
    <col min="4354" max="4354" width="49.28515625" customWidth="1"/>
    <col min="4355" max="4355" width="15" customWidth="1"/>
    <col min="4356" max="4356" width="9.7109375" customWidth="1"/>
    <col min="4357" max="4357" width="17.7109375" customWidth="1"/>
    <col min="4358" max="4361" width="0" hidden="1" customWidth="1"/>
    <col min="4362" max="4362" width="14.85546875" customWidth="1"/>
    <col min="4363" max="4363" width="7.42578125" customWidth="1"/>
    <col min="4364" max="4364" width="7.85546875" customWidth="1"/>
    <col min="4365" max="4365" width="17.28515625" customWidth="1"/>
    <col min="4366" max="4366" width="14.42578125" customWidth="1"/>
    <col min="4367" max="4367" width="15.7109375" customWidth="1"/>
    <col min="4368" max="4368" width="8.5703125" customWidth="1"/>
    <col min="4369" max="4369" width="7.85546875" customWidth="1"/>
    <col min="4370" max="4370" width="15.5703125" customWidth="1"/>
    <col min="4371" max="4371" width="13.85546875" customWidth="1"/>
    <col min="4372" max="4372" width="17.28515625" customWidth="1"/>
    <col min="4373" max="4373" width="7.42578125" customWidth="1"/>
    <col min="4374" max="4374" width="10.28515625" customWidth="1"/>
    <col min="4375" max="4375" width="15.5703125" customWidth="1"/>
    <col min="4376" max="4376" width="14.5703125" customWidth="1"/>
    <col min="4377" max="4377" width="16.140625" customWidth="1"/>
    <col min="4378" max="4378" width="13.85546875" customWidth="1"/>
    <col min="4609" max="4609" width="1.42578125" customWidth="1"/>
    <col min="4610" max="4610" width="49.28515625" customWidth="1"/>
    <col min="4611" max="4611" width="15" customWidth="1"/>
    <col min="4612" max="4612" width="9.7109375" customWidth="1"/>
    <col min="4613" max="4613" width="17.7109375" customWidth="1"/>
    <col min="4614" max="4617" width="0" hidden="1" customWidth="1"/>
    <col min="4618" max="4618" width="14.85546875" customWidth="1"/>
    <col min="4619" max="4619" width="7.42578125" customWidth="1"/>
    <col min="4620" max="4620" width="7.85546875" customWidth="1"/>
    <col min="4621" max="4621" width="17.28515625" customWidth="1"/>
    <col min="4622" max="4622" width="14.42578125" customWidth="1"/>
    <col min="4623" max="4623" width="15.7109375" customWidth="1"/>
    <col min="4624" max="4624" width="8.5703125" customWidth="1"/>
    <col min="4625" max="4625" width="7.85546875" customWidth="1"/>
    <col min="4626" max="4626" width="15.5703125" customWidth="1"/>
    <col min="4627" max="4627" width="13.85546875" customWidth="1"/>
    <col min="4628" max="4628" width="17.28515625" customWidth="1"/>
    <col min="4629" max="4629" width="7.42578125" customWidth="1"/>
    <col min="4630" max="4630" width="10.28515625" customWidth="1"/>
    <col min="4631" max="4631" width="15.5703125" customWidth="1"/>
    <col min="4632" max="4632" width="14.5703125" customWidth="1"/>
    <col min="4633" max="4633" width="16.140625" customWidth="1"/>
    <col min="4634" max="4634" width="13.85546875" customWidth="1"/>
    <col min="4865" max="4865" width="1.42578125" customWidth="1"/>
    <col min="4866" max="4866" width="49.28515625" customWidth="1"/>
    <col min="4867" max="4867" width="15" customWidth="1"/>
    <col min="4868" max="4868" width="9.7109375" customWidth="1"/>
    <col min="4869" max="4869" width="17.7109375" customWidth="1"/>
    <col min="4870" max="4873" width="0" hidden="1" customWidth="1"/>
    <col min="4874" max="4874" width="14.85546875" customWidth="1"/>
    <col min="4875" max="4875" width="7.42578125" customWidth="1"/>
    <col min="4876" max="4876" width="7.85546875" customWidth="1"/>
    <col min="4877" max="4877" width="17.28515625" customWidth="1"/>
    <col min="4878" max="4878" width="14.42578125" customWidth="1"/>
    <col min="4879" max="4879" width="15.7109375" customWidth="1"/>
    <col min="4880" max="4880" width="8.5703125" customWidth="1"/>
    <col min="4881" max="4881" width="7.85546875" customWidth="1"/>
    <col min="4882" max="4882" width="15.5703125" customWidth="1"/>
    <col min="4883" max="4883" width="13.85546875" customWidth="1"/>
    <col min="4884" max="4884" width="17.28515625" customWidth="1"/>
    <col min="4885" max="4885" width="7.42578125" customWidth="1"/>
    <col min="4886" max="4886" width="10.28515625" customWidth="1"/>
    <col min="4887" max="4887" width="15.5703125" customWidth="1"/>
    <col min="4888" max="4888" width="14.5703125" customWidth="1"/>
    <col min="4889" max="4889" width="16.140625" customWidth="1"/>
    <col min="4890" max="4890" width="13.85546875" customWidth="1"/>
    <col min="5121" max="5121" width="1.42578125" customWidth="1"/>
    <col min="5122" max="5122" width="49.28515625" customWidth="1"/>
    <col min="5123" max="5123" width="15" customWidth="1"/>
    <col min="5124" max="5124" width="9.7109375" customWidth="1"/>
    <col min="5125" max="5125" width="17.7109375" customWidth="1"/>
    <col min="5126" max="5129" width="0" hidden="1" customWidth="1"/>
    <col min="5130" max="5130" width="14.85546875" customWidth="1"/>
    <col min="5131" max="5131" width="7.42578125" customWidth="1"/>
    <col min="5132" max="5132" width="7.85546875" customWidth="1"/>
    <col min="5133" max="5133" width="17.28515625" customWidth="1"/>
    <col min="5134" max="5134" width="14.42578125" customWidth="1"/>
    <col min="5135" max="5135" width="15.7109375" customWidth="1"/>
    <col min="5136" max="5136" width="8.5703125" customWidth="1"/>
    <col min="5137" max="5137" width="7.85546875" customWidth="1"/>
    <col min="5138" max="5138" width="15.5703125" customWidth="1"/>
    <col min="5139" max="5139" width="13.85546875" customWidth="1"/>
    <col min="5140" max="5140" width="17.28515625" customWidth="1"/>
    <col min="5141" max="5141" width="7.42578125" customWidth="1"/>
    <col min="5142" max="5142" width="10.28515625" customWidth="1"/>
    <col min="5143" max="5143" width="15.5703125" customWidth="1"/>
    <col min="5144" max="5144" width="14.5703125" customWidth="1"/>
    <col min="5145" max="5145" width="16.140625" customWidth="1"/>
    <col min="5146" max="5146" width="13.85546875" customWidth="1"/>
    <col min="5377" max="5377" width="1.42578125" customWidth="1"/>
    <col min="5378" max="5378" width="49.28515625" customWidth="1"/>
    <col min="5379" max="5379" width="15" customWidth="1"/>
    <col min="5380" max="5380" width="9.7109375" customWidth="1"/>
    <col min="5381" max="5381" width="17.7109375" customWidth="1"/>
    <col min="5382" max="5385" width="0" hidden="1" customWidth="1"/>
    <col min="5386" max="5386" width="14.85546875" customWidth="1"/>
    <col min="5387" max="5387" width="7.42578125" customWidth="1"/>
    <col min="5388" max="5388" width="7.85546875" customWidth="1"/>
    <col min="5389" max="5389" width="17.28515625" customWidth="1"/>
    <col min="5390" max="5390" width="14.42578125" customWidth="1"/>
    <col min="5391" max="5391" width="15.7109375" customWidth="1"/>
    <col min="5392" max="5392" width="8.5703125" customWidth="1"/>
    <col min="5393" max="5393" width="7.85546875" customWidth="1"/>
    <col min="5394" max="5394" width="15.5703125" customWidth="1"/>
    <col min="5395" max="5395" width="13.85546875" customWidth="1"/>
    <col min="5396" max="5396" width="17.28515625" customWidth="1"/>
    <col min="5397" max="5397" width="7.42578125" customWidth="1"/>
    <col min="5398" max="5398" width="10.28515625" customWidth="1"/>
    <col min="5399" max="5399" width="15.5703125" customWidth="1"/>
    <col min="5400" max="5400" width="14.5703125" customWidth="1"/>
    <col min="5401" max="5401" width="16.140625" customWidth="1"/>
    <col min="5402" max="5402" width="13.85546875" customWidth="1"/>
    <col min="5633" max="5633" width="1.42578125" customWidth="1"/>
    <col min="5634" max="5634" width="49.28515625" customWidth="1"/>
    <col min="5635" max="5635" width="15" customWidth="1"/>
    <col min="5636" max="5636" width="9.7109375" customWidth="1"/>
    <col min="5637" max="5637" width="17.7109375" customWidth="1"/>
    <col min="5638" max="5641" width="0" hidden="1" customWidth="1"/>
    <col min="5642" max="5642" width="14.85546875" customWidth="1"/>
    <col min="5643" max="5643" width="7.42578125" customWidth="1"/>
    <col min="5644" max="5644" width="7.85546875" customWidth="1"/>
    <col min="5645" max="5645" width="17.28515625" customWidth="1"/>
    <col min="5646" max="5646" width="14.42578125" customWidth="1"/>
    <col min="5647" max="5647" width="15.7109375" customWidth="1"/>
    <col min="5648" max="5648" width="8.5703125" customWidth="1"/>
    <col min="5649" max="5649" width="7.85546875" customWidth="1"/>
    <col min="5650" max="5650" width="15.5703125" customWidth="1"/>
    <col min="5651" max="5651" width="13.85546875" customWidth="1"/>
    <col min="5652" max="5652" width="17.28515625" customWidth="1"/>
    <col min="5653" max="5653" width="7.42578125" customWidth="1"/>
    <col min="5654" max="5654" width="10.28515625" customWidth="1"/>
    <col min="5655" max="5655" width="15.5703125" customWidth="1"/>
    <col min="5656" max="5656" width="14.5703125" customWidth="1"/>
    <col min="5657" max="5657" width="16.140625" customWidth="1"/>
    <col min="5658" max="5658" width="13.85546875" customWidth="1"/>
    <col min="5889" max="5889" width="1.42578125" customWidth="1"/>
    <col min="5890" max="5890" width="49.28515625" customWidth="1"/>
    <col min="5891" max="5891" width="15" customWidth="1"/>
    <col min="5892" max="5892" width="9.7109375" customWidth="1"/>
    <col min="5893" max="5893" width="17.7109375" customWidth="1"/>
    <col min="5894" max="5897" width="0" hidden="1" customWidth="1"/>
    <col min="5898" max="5898" width="14.85546875" customWidth="1"/>
    <col min="5899" max="5899" width="7.42578125" customWidth="1"/>
    <col min="5900" max="5900" width="7.85546875" customWidth="1"/>
    <col min="5901" max="5901" width="17.28515625" customWidth="1"/>
    <col min="5902" max="5902" width="14.42578125" customWidth="1"/>
    <col min="5903" max="5903" width="15.7109375" customWidth="1"/>
    <col min="5904" max="5904" width="8.5703125" customWidth="1"/>
    <col min="5905" max="5905" width="7.85546875" customWidth="1"/>
    <col min="5906" max="5906" width="15.5703125" customWidth="1"/>
    <col min="5907" max="5907" width="13.85546875" customWidth="1"/>
    <col min="5908" max="5908" width="17.28515625" customWidth="1"/>
    <col min="5909" max="5909" width="7.42578125" customWidth="1"/>
    <col min="5910" max="5910" width="10.28515625" customWidth="1"/>
    <col min="5911" max="5911" width="15.5703125" customWidth="1"/>
    <col min="5912" max="5912" width="14.5703125" customWidth="1"/>
    <col min="5913" max="5913" width="16.140625" customWidth="1"/>
    <col min="5914" max="5914" width="13.85546875" customWidth="1"/>
    <col min="6145" max="6145" width="1.42578125" customWidth="1"/>
    <col min="6146" max="6146" width="49.28515625" customWidth="1"/>
    <col min="6147" max="6147" width="15" customWidth="1"/>
    <col min="6148" max="6148" width="9.7109375" customWidth="1"/>
    <col min="6149" max="6149" width="17.7109375" customWidth="1"/>
    <col min="6150" max="6153" width="0" hidden="1" customWidth="1"/>
    <col min="6154" max="6154" width="14.85546875" customWidth="1"/>
    <col min="6155" max="6155" width="7.42578125" customWidth="1"/>
    <col min="6156" max="6156" width="7.85546875" customWidth="1"/>
    <col min="6157" max="6157" width="17.28515625" customWidth="1"/>
    <col min="6158" max="6158" width="14.42578125" customWidth="1"/>
    <col min="6159" max="6159" width="15.7109375" customWidth="1"/>
    <col min="6160" max="6160" width="8.5703125" customWidth="1"/>
    <col min="6161" max="6161" width="7.85546875" customWidth="1"/>
    <col min="6162" max="6162" width="15.5703125" customWidth="1"/>
    <col min="6163" max="6163" width="13.85546875" customWidth="1"/>
    <col min="6164" max="6164" width="17.28515625" customWidth="1"/>
    <col min="6165" max="6165" width="7.42578125" customWidth="1"/>
    <col min="6166" max="6166" width="10.28515625" customWidth="1"/>
    <col min="6167" max="6167" width="15.5703125" customWidth="1"/>
    <col min="6168" max="6168" width="14.5703125" customWidth="1"/>
    <col min="6169" max="6169" width="16.140625" customWidth="1"/>
    <col min="6170" max="6170" width="13.85546875" customWidth="1"/>
    <col min="6401" max="6401" width="1.42578125" customWidth="1"/>
    <col min="6402" max="6402" width="49.28515625" customWidth="1"/>
    <col min="6403" max="6403" width="15" customWidth="1"/>
    <col min="6404" max="6404" width="9.7109375" customWidth="1"/>
    <col min="6405" max="6405" width="17.7109375" customWidth="1"/>
    <col min="6406" max="6409" width="0" hidden="1" customWidth="1"/>
    <col min="6410" max="6410" width="14.85546875" customWidth="1"/>
    <col min="6411" max="6411" width="7.42578125" customWidth="1"/>
    <col min="6412" max="6412" width="7.85546875" customWidth="1"/>
    <col min="6413" max="6413" width="17.28515625" customWidth="1"/>
    <col min="6414" max="6414" width="14.42578125" customWidth="1"/>
    <col min="6415" max="6415" width="15.7109375" customWidth="1"/>
    <col min="6416" max="6416" width="8.5703125" customWidth="1"/>
    <col min="6417" max="6417" width="7.85546875" customWidth="1"/>
    <col min="6418" max="6418" width="15.5703125" customWidth="1"/>
    <col min="6419" max="6419" width="13.85546875" customWidth="1"/>
    <col min="6420" max="6420" width="17.28515625" customWidth="1"/>
    <col min="6421" max="6421" width="7.42578125" customWidth="1"/>
    <col min="6422" max="6422" width="10.28515625" customWidth="1"/>
    <col min="6423" max="6423" width="15.5703125" customWidth="1"/>
    <col min="6424" max="6424" width="14.5703125" customWidth="1"/>
    <col min="6425" max="6425" width="16.140625" customWidth="1"/>
    <col min="6426" max="6426" width="13.85546875" customWidth="1"/>
    <col min="6657" max="6657" width="1.42578125" customWidth="1"/>
    <col min="6658" max="6658" width="49.28515625" customWidth="1"/>
    <col min="6659" max="6659" width="15" customWidth="1"/>
    <col min="6660" max="6660" width="9.7109375" customWidth="1"/>
    <col min="6661" max="6661" width="17.7109375" customWidth="1"/>
    <col min="6662" max="6665" width="0" hidden="1" customWidth="1"/>
    <col min="6666" max="6666" width="14.85546875" customWidth="1"/>
    <col min="6667" max="6667" width="7.42578125" customWidth="1"/>
    <col min="6668" max="6668" width="7.85546875" customWidth="1"/>
    <col min="6669" max="6669" width="17.28515625" customWidth="1"/>
    <col min="6670" max="6670" width="14.42578125" customWidth="1"/>
    <col min="6671" max="6671" width="15.7109375" customWidth="1"/>
    <col min="6672" max="6672" width="8.5703125" customWidth="1"/>
    <col min="6673" max="6673" width="7.85546875" customWidth="1"/>
    <col min="6674" max="6674" width="15.5703125" customWidth="1"/>
    <col min="6675" max="6675" width="13.85546875" customWidth="1"/>
    <col min="6676" max="6676" width="17.28515625" customWidth="1"/>
    <col min="6677" max="6677" width="7.42578125" customWidth="1"/>
    <col min="6678" max="6678" width="10.28515625" customWidth="1"/>
    <col min="6679" max="6679" width="15.5703125" customWidth="1"/>
    <col min="6680" max="6680" width="14.5703125" customWidth="1"/>
    <col min="6681" max="6681" width="16.140625" customWidth="1"/>
    <col min="6682" max="6682" width="13.85546875" customWidth="1"/>
    <col min="6913" max="6913" width="1.42578125" customWidth="1"/>
    <col min="6914" max="6914" width="49.28515625" customWidth="1"/>
    <col min="6915" max="6915" width="15" customWidth="1"/>
    <col min="6916" max="6916" width="9.7109375" customWidth="1"/>
    <col min="6917" max="6917" width="17.7109375" customWidth="1"/>
    <col min="6918" max="6921" width="0" hidden="1" customWidth="1"/>
    <col min="6922" max="6922" width="14.85546875" customWidth="1"/>
    <col min="6923" max="6923" width="7.42578125" customWidth="1"/>
    <col min="6924" max="6924" width="7.85546875" customWidth="1"/>
    <col min="6925" max="6925" width="17.28515625" customWidth="1"/>
    <col min="6926" max="6926" width="14.42578125" customWidth="1"/>
    <col min="6927" max="6927" width="15.7109375" customWidth="1"/>
    <col min="6928" max="6928" width="8.5703125" customWidth="1"/>
    <col min="6929" max="6929" width="7.85546875" customWidth="1"/>
    <col min="6930" max="6930" width="15.5703125" customWidth="1"/>
    <col min="6931" max="6931" width="13.85546875" customWidth="1"/>
    <col min="6932" max="6932" width="17.28515625" customWidth="1"/>
    <col min="6933" max="6933" width="7.42578125" customWidth="1"/>
    <col min="6934" max="6934" width="10.28515625" customWidth="1"/>
    <col min="6935" max="6935" width="15.5703125" customWidth="1"/>
    <col min="6936" max="6936" width="14.5703125" customWidth="1"/>
    <col min="6937" max="6937" width="16.140625" customWidth="1"/>
    <col min="6938" max="6938" width="13.85546875" customWidth="1"/>
    <col min="7169" max="7169" width="1.42578125" customWidth="1"/>
    <col min="7170" max="7170" width="49.28515625" customWidth="1"/>
    <col min="7171" max="7171" width="15" customWidth="1"/>
    <col min="7172" max="7172" width="9.7109375" customWidth="1"/>
    <col min="7173" max="7173" width="17.7109375" customWidth="1"/>
    <col min="7174" max="7177" width="0" hidden="1" customWidth="1"/>
    <col min="7178" max="7178" width="14.85546875" customWidth="1"/>
    <col min="7179" max="7179" width="7.42578125" customWidth="1"/>
    <col min="7180" max="7180" width="7.85546875" customWidth="1"/>
    <col min="7181" max="7181" width="17.28515625" customWidth="1"/>
    <col min="7182" max="7182" width="14.42578125" customWidth="1"/>
    <col min="7183" max="7183" width="15.7109375" customWidth="1"/>
    <col min="7184" max="7184" width="8.5703125" customWidth="1"/>
    <col min="7185" max="7185" width="7.85546875" customWidth="1"/>
    <col min="7186" max="7186" width="15.5703125" customWidth="1"/>
    <col min="7187" max="7187" width="13.85546875" customWidth="1"/>
    <col min="7188" max="7188" width="17.28515625" customWidth="1"/>
    <col min="7189" max="7189" width="7.42578125" customWidth="1"/>
    <col min="7190" max="7190" width="10.28515625" customWidth="1"/>
    <col min="7191" max="7191" width="15.5703125" customWidth="1"/>
    <col min="7192" max="7192" width="14.5703125" customWidth="1"/>
    <col min="7193" max="7193" width="16.140625" customWidth="1"/>
    <col min="7194" max="7194" width="13.85546875" customWidth="1"/>
    <col min="7425" max="7425" width="1.42578125" customWidth="1"/>
    <col min="7426" max="7426" width="49.28515625" customWidth="1"/>
    <col min="7427" max="7427" width="15" customWidth="1"/>
    <col min="7428" max="7428" width="9.7109375" customWidth="1"/>
    <col min="7429" max="7429" width="17.7109375" customWidth="1"/>
    <col min="7430" max="7433" width="0" hidden="1" customWidth="1"/>
    <col min="7434" max="7434" width="14.85546875" customWidth="1"/>
    <col min="7435" max="7435" width="7.42578125" customWidth="1"/>
    <col min="7436" max="7436" width="7.85546875" customWidth="1"/>
    <col min="7437" max="7437" width="17.28515625" customWidth="1"/>
    <col min="7438" max="7438" width="14.42578125" customWidth="1"/>
    <col min="7439" max="7439" width="15.7109375" customWidth="1"/>
    <col min="7440" max="7440" width="8.5703125" customWidth="1"/>
    <col min="7441" max="7441" width="7.85546875" customWidth="1"/>
    <col min="7442" max="7442" width="15.5703125" customWidth="1"/>
    <col min="7443" max="7443" width="13.85546875" customWidth="1"/>
    <col min="7444" max="7444" width="17.28515625" customWidth="1"/>
    <col min="7445" max="7445" width="7.42578125" customWidth="1"/>
    <col min="7446" max="7446" width="10.28515625" customWidth="1"/>
    <col min="7447" max="7447" width="15.5703125" customWidth="1"/>
    <col min="7448" max="7448" width="14.5703125" customWidth="1"/>
    <col min="7449" max="7449" width="16.140625" customWidth="1"/>
    <col min="7450" max="7450" width="13.85546875" customWidth="1"/>
    <col min="7681" max="7681" width="1.42578125" customWidth="1"/>
    <col min="7682" max="7682" width="49.28515625" customWidth="1"/>
    <col min="7683" max="7683" width="15" customWidth="1"/>
    <col min="7684" max="7684" width="9.7109375" customWidth="1"/>
    <col min="7685" max="7685" width="17.7109375" customWidth="1"/>
    <col min="7686" max="7689" width="0" hidden="1" customWidth="1"/>
    <col min="7690" max="7690" width="14.85546875" customWidth="1"/>
    <col min="7691" max="7691" width="7.42578125" customWidth="1"/>
    <col min="7692" max="7692" width="7.85546875" customWidth="1"/>
    <col min="7693" max="7693" width="17.28515625" customWidth="1"/>
    <col min="7694" max="7694" width="14.42578125" customWidth="1"/>
    <col min="7695" max="7695" width="15.7109375" customWidth="1"/>
    <col min="7696" max="7696" width="8.5703125" customWidth="1"/>
    <col min="7697" max="7697" width="7.85546875" customWidth="1"/>
    <col min="7698" max="7698" width="15.5703125" customWidth="1"/>
    <col min="7699" max="7699" width="13.85546875" customWidth="1"/>
    <col min="7700" max="7700" width="17.28515625" customWidth="1"/>
    <col min="7701" max="7701" width="7.42578125" customWidth="1"/>
    <col min="7702" max="7702" width="10.28515625" customWidth="1"/>
    <col min="7703" max="7703" width="15.5703125" customWidth="1"/>
    <col min="7704" max="7704" width="14.5703125" customWidth="1"/>
    <col min="7705" max="7705" width="16.140625" customWidth="1"/>
    <col min="7706" max="7706" width="13.85546875" customWidth="1"/>
    <col min="7937" max="7937" width="1.42578125" customWidth="1"/>
    <col min="7938" max="7938" width="49.28515625" customWidth="1"/>
    <col min="7939" max="7939" width="15" customWidth="1"/>
    <col min="7940" max="7940" width="9.7109375" customWidth="1"/>
    <col min="7941" max="7941" width="17.7109375" customWidth="1"/>
    <col min="7942" max="7945" width="0" hidden="1" customWidth="1"/>
    <col min="7946" max="7946" width="14.85546875" customWidth="1"/>
    <col min="7947" max="7947" width="7.42578125" customWidth="1"/>
    <col min="7948" max="7948" width="7.85546875" customWidth="1"/>
    <col min="7949" max="7949" width="17.28515625" customWidth="1"/>
    <col min="7950" max="7950" width="14.42578125" customWidth="1"/>
    <col min="7951" max="7951" width="15.7109375" customWidth="1"/>
    <col min="7952" max="7952" width="8.5703125" customWidth="1"/>
    <col min="7953" max="7953" width="7.85546875" customWidth="1"/>
    <col min="7954" max="7954" width="15.5703125" customWidth="1"/>
    <col min="7955" max="7955" width="13.85546875" customWidth="1"/>
    <col min="7956" max="7956" width="17.28515625" customWidth="1"/>
    <col min="7957" max="7957" width="7.42578125" customWidth="1"/>
    <col min="7958" max="7958" width="10.28515625" customWidth="1"/>
    <col min="7959" max="7959" width="15.5703125" customWidth="1"/>
    <col min="7960" max="7960" width="14.5703125" customWidth="1"/>
    <col min="7961" max="7961" width="16.140625" customWidth="1"/>
    <col min="7962" max="7962" width="13.85546875" customWidth="1"/>
    <col min="8193" max="8193" width="1.42578125" customWidth="1"/>
    <col min="8194" max="8194" width="49.28515625" customWidth="1"/>
    <col min="8195" max="8195" width="15" customWidth="1"/>
    <col min="8196" max="8196" width="9.7109375" customWidth="1"/>
    <col min="8197" max="8197" width="17.7109375" customWidth="1"/>
    <col min="8198" max="8201" width="0" hidden="1" customWidth="1"/>
    <col min="8202" max="8202" width="14.85546875" customWidth="1"/>
    <col min="8203" max="8203" width="7.42578125" customWidth="1"/>
    <col min="8204" max="8204" width="7.85546875" customWidth="1"/>
    <col min="8205" max="8205" width="17.28515625" customWidth="1"/>
    <col min="8206" max="8206" width="14.42578125" customWidth="1"/>
    <col min="8207" max="8207" width="15.7109375" customWidth="1"/>
    <col min="8208" max="8208" width="8.5703125" customWidth="1"/>
    <col min="8209" max="8209" width="7.85546875" customWidth="1"/>
    <col min="8210" max="8210" width="15.5703125" customWidth="1"/>
    <col min="8211" max="8211" width="13.85546875" customWidth="1"/>
    <col min="8212" max="8212" width="17.28515625" customWidth="1"/>
    <col min="8213" max="8213" width="7.42578125" customWidth="1"/>
    <col min="8214" max="8214" width="10.28515625" customWidth="1"/>
    <col min="8215" max="8215" width="15.5703125" customWidth="1"/>
    <col min="8216" max="8216" width="14.5703125" customWidth="1"/>
    <col min="8217" max="8217" width="16.140625" customWidth="1"/>
    <col min="8218" max="8218" width="13.85546875" customWidth="1"/>
    <col min="8449" max="8449" width="1.42578125" customWidth="1"/>
    <col min="8450" max="8450" width="49.28515625" customWidth="1"/>
    <col min="8451" max="8451" width="15" customWidth="1"/>
    <col min="8452" max="8452" width="9.7109375" customWidth="1"/>
    <col min="8453" max="8453" width="17.7109375" customWidth="1"/>
    <col min="8454" max="8457" width="0" hidden="1" customWidth="1"/>
    <col min="8458" max="8458" width="14.85546875" customWidth="1"/>
    <col min="8459" max="8459" width="7.42578125" customWidth="1"/>
    <col min="8460" max="8460" width="7.85546875" customWidth="1"/>
    <col min="8461" max="8461" width="17.28515625" customWidth="1"/>
    <col min="8462" max="8462" width="14.42578125" customWidth="1"/>
    <col min="8463" max="8463" width="15.7109375" customWidth="1"/>
    <col min="8464" max="8464" width="8.5703125" customWidth="1"/>
    <col min="8465" max="8465" width="7.85546875" customWidth="1"/>
    <col min="8466" max="8466" width="15.5703125" customWidth="1"/>
    <col min="8467" max="8467" width="13.85546875" customWidth="1"/>
    <col min="8468" max="8468" width="17.28515625" customWidth="1"/>
    <col min="8469" max="8469" width="7.42578125" customWidth="1"/>
    <col min="8470" max="8470" width="10.28515625" customWidth="1"/>
    <col min="8471" max="8471" width="15.5703125" customWidth="1"/>
    <col min="8472" max="8472" width="14.5703125" customWidth="1"/>
    <col min="8473" max="8473" width="16.140625" customWidth="1"/>
    <col min="8474" max="8474" width="13.85546875" customWidth="1"/>
    <col min="8705" max="8705" width="1.42578125" customWidth="1"/>
    <col min="8706" max="8706" width="49.28515625" customWidth="1"/>
    <col min="8707" max="8707" width="15" customWidth="1"/>
    <col min="8708" max="8708" width="9.7109375" customWidth="1"/>
    <col min="8709" max="8709" width="17.7109375" customWidth="1"/>
    <col min="8710" max="8713" width="0" hidden="1" customWidth="1"/>
    <col min="8714" max="8714" width="14.85546875" customWidth="1"/>
    <col min="8715" max="8715" width="7.42578125" customWidth="1"/>
    <col min="8716" max="8716" width="7.85546875" customWidth="1"/>
    <col min="8717" max="8717" width="17.28515625" customWidth="1"/>
    <col min="8718" max="8718" width="14.42578125" customWidth="1"/>
    <col min="8719" max="8719" width="15.7109375" customWidth="1"/>
    <col min="8720" max="8720" width="8.5703125" customWidth="1"/>
    <col min="8721" max="8721" width="7.85546875" customWidth="1"/>
    <col min="8722" max="8722" width="15.5703125" customWidth="1"/>
    <col min="8723" max="8723" width="13.85546875" customWidth="1"/>
    <col min="8724" max="8724" width="17.28515625" customWidth="1"/>
    <col min="8725" max="8725" width="7.42578125" customWidth="1"/>
    <col min="8726" max="8726" width="10.28515625" customWidth="1"/>
    <col min="8727" max="8727" width="15.5703125" customWidth="1"/>
    <col min="8728" max="8728" width="14.5703125" customWidth="1"/>
    <col min="8729" max="8729" width="16.140625" customWidth="1"/>
    <col min="8730" max="8730" width="13.85546875" customWidth="1"/>
    <col min="8961" max="8961" width="1.42578125" customWidth="1"/>
    <col min="8962" max="8962" width="49.28515625" customWidth="1"/>
    <col min="8963" max="8963" width="15" customWidth="1"/>
    <col min="8964" max="8964" width="9.7109375" customWidth="1"/>
    <col min="8965" max="8965" width="17.7109375" customWidth="1"/>
    <col min="8966" max="8969" width="0" hidden="1" customWidth="1"/>
    <col min="8970" max="8970" width="14.85546875" customWidth="1"/>
    <col min="8971" max="8971" width="7.42578125" customWidth="1"/>
    <col min="8972" max="8972" width="7.85546875" customWidth="1"/>
    <col min="8973" max="8973" width="17.28515625" customWidth="1"/>
    <col min="8974" max="8974" width="14.42578125" customWidth="1"/>
    <col min="8975" max="8975" width="15.7109375" customWidth="1"/>
    <col min="8976" max="8976" width="8.5703125" customWidth="1"/>
    <col min="8977" max="8977" width="7.85546875" customWidth="1"/>
    <col min="8978" max="8978" width="15.5703125" customWidth="1"/>
    <col min="8979" max="8979" width="13.85546875" customWidth="1"/>
    <col min="8980" max="8980" width="17.28515625" customWidth="1"/>
    <col min="8981" max="8981" width="7.42578125" customWidth="1"/>
    <col min="8982" max="8982" width="10.28515625" customWidth="1"/>
    <col min="8983" max="8983" width="15.5703125" customWidth="1"/>
    <col min="8984" max="8984" width="14.5703125" customWidth="1"/>
    <col min="8985" max="8985" width="16.140625" customWidth="1"/>
    <col min="8986" max="8986" width="13.85546875" customWidth="1"/>
    <col min="9217" max="9217" width="1.42578125" customWidth="1"/>
    <col min="9218" max="9218" width="49.28515625" customWidth="1"/>
    <col min="9219" max="9219" width="15" customWidth="1"/>
    <col min="9220" max="9220" width="9.7109375" customWidth="1"/>
    <col min="9221" max="9221" width="17.7109375" customWidth="1"/>
    <col min="9222" max="9225" width="0" hidden="1" customWidth="1"/>
    <col min="9226" max="9226" width="14.85546875" customWidth="1"/>
    <col min="9227" max="9227" width="7.42578125" customWidth="1"/>
    <col min="9228" max="9228" width="7.85546875" customWidth="1"/>
    <col min="9229" max="9229" width="17.28515625" customWidth="1"/>
    <col min="9230" max="9230" width="14.42578125" customWidth="1"/>
    <col min="9231" max="9231" width="15.7109375" customWidth="1"/>
    <col min="9232" max="9232" width="8.5703125" customWidth="1"/>
    <col min="9233" max="9233" width="7.85546875" customWidth="1"/>
    <col min="9234" max="9234" width="15.5703125" customWidth="1"/>
    <col min="9235" max="9235" width="13.85546875" customWidth="1"/>
    <col min="9236" max="9236" width="17.28515625" customWidth="1"/>
    <col min="9237" max="9237" width="7.42578125" customWidth="1"/>
    <col min="9238" max="9238" width="10.28515625" customWidth="1"/>
    <col min="9239" max="9239" width="15.5703125" customWidth="1"/>
    <col min="9240" max="9240" width="14.5703125" customWidth="1"/>
    <col min="9241" max="9241" width="16.140625" customWidth="1"/>
    <col min="9242" max="9242" width="13.85546875" customWidth="1"/>
    <col min="9473" max="9473" width="1.42578125" customWidth="1"/>
    <col min="9474" max="9474" width="49.28515625" customWidth="1"/>
    <col min="9475" max="9475" width="15" customWidth="1"/>
    <col min="9476" max="9476" width="9.7109375" customWidth="1"/>
    <col min="9477" max="9477" width="17.7109375" customWidth="1"/>
    <col min="9478" max="9481" width="0" hidden="1" customWidth="1"/>
    <col min="9482" max="9482" width="14.85546875" customWidth="1"/>
    <col min="9483" max="9483" width="7.42578125" customWidth="1"/>
    <col min="9484" max="9484" width="7.85546875" customWidth="1"/>
    <col min="9485" max="9485" width="17.28515625" customWidth="1"/>
    <col min="9486" max="9486" width="14.42578125" customWidth="1"/>
    <col min="9487" max="9487" width="15.7109375" customWidth="1"/>
    <col min="9488" max="9488" width="8.5703125" customWidth="1"/>
    <col min="9489" max="9489" width="7.85546875" customWidth="1"/>
    <col min="9490" max="9490" width="15.5703125" customWidth="1"/>
    <col min="9491" max="9491" width="13.85546875" customWidth="1"/>
    <col min="9492" max="9492" width="17.28515625" customWidth="1"/>
    <col min="9493" max="9493" width="7.42578125" customWidth="1"/>
    <col min="9494" max="9494" width="10.28515625" customWidth="1"/>
    <col min="9495" max="9495" width="15.5703125" customWidth="1"/>
    <col min="9496" max="9496" width="14.5703125" customWidth="1"/>
    <col min="9497" max="9497" width="16.140625" customWidth="1"/>
    <col min="9498" max="9498" width="13.85546875" customWidth="1"/>
    <col min="9729" max="9729" width="1.42578125" customWidth="1"/>
    <col min="9730" max="9730" width="49.28515625" customWidth="1"/>
    <col min="9731" max="9731" width="15" customWidth="1"/>
    <col min="9732" max="9732" width="9.7109375" customWidth="1"/>
    <col min="9733" max="9733" width="17.7109375" customWidth="1"/>
    <col min="9734" max="9737" width="0" hidden="1" customWidth="1"/>
    <col min="9738" max="9738" width="14.85546875" customWidth="1"/>
    <col min="9739" max="9739" width="7.42578125" customWidth="1"/>
    <col min="9740" max="9740" width="7.85546875" customWidth="1"/>
    <col min="9741" max="9741" width="17.28515625" customWidth="1"/>
    <col min="9742" max="9742" width="14.42578125" customWidth="1"/>
    <col min="9743" max="9743" width="15.7109375" customWidth="1"/>
    <col min="9744" max="9744" width="8.5703125" customWidth="1"/>
    <col min="9745" max="9745" width="7.85546875" customWidth="1"/>
    <col min="9746" max="9746" width="15.5703125" customWidth="1"/>
    <col min="9747" max="9747" width="13.85546875" customWidth="1"/>
    <col min="9748" max="9748" width="17.28515625" customWidth="1"/>
    <col min="9749" max="9749" width="7.42578125" customWidth="1"/>
    <col min="9750" max="9750" width="10.28515625" customWidth="1"/>
    <col min="9751" max="9751" width="15.5703125" customWidth="1"/>
    <col min="9752" max="9752" width="14.5703125" customWidth="1"/>
    <col min="9753" max="9753" width="16.140625" customWidth="1"/>
    <col min="9754" max="9754" width="13.85546875" customWidth="1"/>
    <col min="9985" max="9985" width="1.42578125" customWidth="1"/>
    <col min="9986" max="9986" width="49.28515625" customWidth="1"/>
    <col min="9987" max="9987" width="15" customWidth="1"/>
    <col min="9988" max="9988" width="9.7109375" customWidth="1"/>
    <col min="9989" max="9989" width="17.7109375" customWidth="1"/>
    <col min="9990" max="9993" width="0" hidden="1" customWidth="1"/>
    <col min="9994" max="9994" width="14.85546875" customWidth="1"/>
    <col min="9995" max="9995" width="7.42578125" customWidth="1"/>
    <col min="9996" max="9996" width="7.85546875" customWidth="1"/>
    <col min="9997" max="9997" width="17.28515625" customWidth="1"/>
    <col min="9998" max="9998" width="14.42578125" customWidth="1"/>
    <col min="9999" max="9999" width="15.7109375" customWidth="1"/>
    <col min="10000" max="10000" width="8.5703125" customWidth="1"/>
    <col min="10001" max="10001" width="7.85546875" customWidth="1"/>
    <col min="10002" max="10002" width="15.5703125" customWidth="1"/>
    <col min="10003" max="10003" width="13.85546875" customWidth="1"/>
    <col min="10004" max="10004" width="17.28515625" customWidth="1"/>
    <col min="10005" max="10005" width="7.42578125" customWidth="1"/>
    <col min="10006" max="10006" width="10.28515625" customWidth="1"/>
    <col min="10007" max="10007" width="15.5703125" customWidth="1"/>
    <col min="10008" max="10008" width="14.5703125" customWidth="1"/>
    <col min="10009" max="10009" width="16.140625" customWidth="1"/>
    <col min="10010" max="10010" width="13.85546875" customWidth="1"/>
    <col min="10241" max="10241" width="1.42578125" customWidth="1"/>
    <col min="10242" max="10242" width="49.28515625" customWidth="1"/>
    <col min="10243" max="10243" width="15" customWidth="1"/>
    <col min="10244" max="10244" width="9.7109375" customWidth="1"/>
    <col min="10245" max="10245" width="17.7109375" customWidth="1"/>
    <col min="10246" max="10249" width="0" hidden="1" customWidth="1"/>
    <col min="10250" max="10250" width="14.85546875" customWidth="1"/>
    <col min="10251" max="10251" width="7.42578125" customWidth="1"/>
    <col min="10252" max="10252" width="7.85546875" customWidth="1"/>
    <col min="10253" max="10253" width="17.28515625" customWidth="1"/>
    <col min="10254" max="10254" width="14.42578125" customWidth="1"/>
    <col min="10255" max="10255" width="15.7109375" customWidth="1"/>
    <col min="10256" max="10256" width="8.5703125" customWidth="1"/>
    <col min="10257" max="10257" width="7.85546875" customWidth="1"/>
    <col min="10258" max="10258" width="15.5703125" customWidth="1"/>
    <col min="10259" max="10259" width="13.85546875" customWidth="1"/>
    <col min="10260" max="10260" width="17.28515625" customWidth="1"/>
    <col min="10261" max="10261" width="7.42578125" customWidth="1"/>
    <col min="10262" max="10262" width="10.28515625" customWidth="1"/>
    <col min="10263" max="10263" width="15.5703125" customWidth="1"/>
    <col min="10264" max="10264" width="14.5703125" customWidth="1"/>
    <col min="10265" max="10265" width="16.140625" customWidth="1"/>
    <col min="10266" max="10266" width="13.85546875" customWidth="1"/>
    <col min="10497" max="10497" width="1.42578125" customWidth="1"/>
    <col min="10498" max="10498" width="49.28515625" customWidth="1"/>
    <col min="10499" max="10499" width="15" customWidth="1"/>
    <col min="10500" max="10500" width="9.7109375" customWidth="1"/>
    <col min="10501" max="10501" width="17.7109375" customWidth="1"/>
    <col min="10502" max="10505" width="0" hidden="1" customWidth="1"/>
    <col min="10506" max="10506" width="14.85546875" customWidth="1"/>
    <col min="10507" max="10507" width="7.42578125" customWidth="1"/>
    <col min="10508" max="10508" width="7.85546875" customWidth="1"/>
    <col min="10509" max="10509" width="17.28515625" customWidth="1"/>
    <col min="10510" max="10510" width="14.42578125" customWidth="1"/>
    <col min="10511" max="10511" width="15.7109375" customWidth="1"/>
    <col min="10512" max="10512" width="8.5703125" customWidth="1"/>
    <col min="10513" max="10513" width="7.85546875" customWidth="1"/>
    <col min="10514" max="10514" width="15.5703125" customWidth="1"/>
    <col min="10515" max="10515" width="13.85546875" customWidth="1"/>
    <col min="10516" max="10516" width="17.28515625" customWidth="1"/>
    <col min="10517" max="10517" width="7.42578125" customWidth="1"/>
    <col min="10518" max="10518" width="10.28515625" customWidth="1"/>
    <col min="10519" max="10519" width="15.5703125" customWidth="1"/>
    <col min="10520" max="10520" width="14.5703125" customWidth="1"/>
    <col min="10521" max="10521" width="16.140625" customWidth="1"/>
    <col min="10522" max="10522" width="13.85546875" customWidth="1"/>
    <col min="10753" max="10753" width="1.42578125" customWidth="1"/>
    <col min="10754" max="10754" width="49.28515625" customWidth="1"/>
    <col min="10755" max="10755" width="15" customWidth="1"/>
    <col min="10756" max="10756" width="9.7109375" customWidth="1"/>
    <col min="10757" max="10757" width="17.7109375" customWidth="1"/>
    <col min="10758" max="10761" width="0" hidden="1" customWidth="1"/>
    <col min="10762" max="10762" width="14.85546875" customWidth="1"/>
    <col min="10763" max="10763" width="7.42578125" customWidth="1"/>
    <col min="10764" max="10764" width="7.85546875" customWidth="1"/>
    <col min="10765" max="10765" width="17.28515625" customWidth="1"/>
    <col min="10766" max="10766" width="14.42578125" customWidth="1"/>
    <col min="10767" max="10767" width="15.7109375" customWidth="1"/>
    <col min="10768" max="10768" width="8.5703125" customWidth="1"/>
    <col min="10769" max="10769" width="7.85546875" customWidth="1"/>
    <col min="10770" max="10770" width="15.5703125" customWidth="1"/>
    <col min="10771" max="10771" width="13.85546875" customWidth="1"/>
    <col min="10772" max="10772" width="17.28515625" customWidth="1"/>
    <col min="10773" max="10773" width="7.42578125" customWidth="1"/>
    <col min="10774" max="10774" width="10.28515625" customWidth="1"/>
    <col min="10775" max="10775" width="15.5703125" customWidth="1"/>
    <col min="10776" max="10776" width="14.5703125" customWidth="1"/>
    <col min="10777" max="10777" width="16.140625" customWidth="1"/>
    <col min="10778" max="10778" width="13.85546875" customWidth="1"/>
    <col min="11009" max="11009" width="1.42578125" customWidth="1"/>
    <col min="11010" max="11010" width="49.28515625" customWidth="1"/>
    <col min="11011" max="11011" width="15" customWidth="1"/>
    <col min="11012" max="11012" width="9.7109375" customWidth="1"/>
    <col min="11013" max="11013" width="17.7109375" customWidth="1"/>
    <col min="11014" max="11017" width="0" hidden="1" customWidth="1"/>
    <col min="11018" max="11018" width="14.85546875" customWidth="1"/>
    <col min="11019" max="11019" width="7.42578125" customWidth="1"/>
    <col min="11020" max="11020" width="7.85546875" customWidth="1"/>
    <col min="11021" max="11021" width="17.28515625" customWidth="1"/>
    <col min="11022" max="11022" width="14.42578125" customWidth="1"/>
    <col min="11023" max="11023" width="15.7109375" customWidth="1"/>
    <col min="11024" max="11024" width="8.5703125" customWidth="1"/>
    <col min="11025" max="11025" width="7.85546875" customWidth="1"/>
    <col min="11026" max="11026" width="15.5703125" customWidth="1"/>
    <col min="11027" max="11027" width="13.85546875" customWidth="1"/>
    <col min="11028" max="11028" width="17.28515625" customWidth="1"/>
    <col min="11029" max="11029" width="7.42578125" customWidth="1"/>
    <col min="11030" max="11030" width="10.28515625" customWidth="1"/>
    <col min="11031" max="11031" width="15.5703125" customWidth="1"/>
    <col min="11032" max="11032" width="14.5703125" customWidth="1"/>
    <col min="11033" max="11033" width="16.140625" customWidth="1"/>
    <col min="11034" max="11034" width="13.85546875" customWidth="1"/>
    <col min="11265" max="11265" width="1.42578125" customWidth="1"/>
    <col min="11266" max="11266" width="49.28515625" customWidth="1"/>
    <col min="11267" max="11267" width="15" customWidth="1"/>
    <col min="11268" max="11268" width="9.7109375" customWidth="1"/>
    <col min="11269" max="11269" width="17.7109375" customWidth="1"/>
    <col min="11270" max="11273" width="0" hidden="1" customWidth="1"/>
    <col min="11274" max="11274" width="14.85546875" customWidth="1"/>
    <col min="11275" max="11275" width="7.42578125" customWidth="1"/>
    <col min="11276" max="11276" width="7.85546875" customWidth="1"/>
    <col min="11277" max="11277" width="17.28515625" customWidth="1"/>
    <col min="11278" max="11278" width="14.42578125" customWidth="1"/>
    <col min="11279" max="11279" width="15.7109375" customWidth="1"/>
    <col min="11280" max="11280" width="8.5703125" customWidth="1"/>
    <col min="11281" max="11281" width="7.85546875" customWidth="1"/>
    <col min="11282" max="11282" width="15.5703125" customWidth="1"/>
    <col min="11283" max="11283" width="13.85546875" customWidth="1"/>
    <col min="11284" max="11284" width="17.28515625" customWidth="1"/>
    <col min="11285" max="11285" width="7.42578125" customWidth="1"/>
    <col min="11286" max="11286" width="10.28515625" customWidth="1"/>
    <col min="11287" max="11287" width="15.5703125" customWidth="1"/>
    <col min="11288" max="11288" width="14.5703125" customWidth="1"/>
    <col min="11289" max="11289" width="16.140625" customWidth="1"/>
    <col min="11290" max="11290" width="13.85546875" customWidth="1"/>
    <col min="11521" max="11521" width="1.42578125" customWidth="1"/>
    <col min="11522" max="11522" width="49.28515625" customWidth="1"/>
    <col min="11523" max="11523" width="15" customWidth="1"/>
    <col min="11524" max="11524" width="9.7109375" customWidth="1"/>
    <col min="11525" max="11525" width="17.7109375" customWidth="1"/>
    <col min="11526" max="11529" width="0" hidden="1" customWidth="1"/>
    <col min="11530" max="11530" width="14.85546875" customWidth="1"/>
    <col min="11531" max="11531" width="7.42578125" customWidth="1"/>
    <col min="11532" max="11532" width="7.85546875" customWidth="1"/>
    <col min="11533" max="11533" width="17.28515625" customWidth="1"/>
    <col min="11534" max="11534" width="14.42578125" customWidth="1"/>
    <col min="11535" max="11535" width="15.7109375" customWidth="1"/>
    <col min="11536" max="11536" width="8.5703125" customWidth="1"/>
    <col min="11537" max="11537" width="7.85546875" customWidth="1"/>
    <col min="11538" max="11538" width="15.5703125" customWidth="1"/>
    <col min="11539" max="11539" width="13.85546875" customWidth="1"/>
    <col min="11540" max="11540" width="17.28515625" customWidth="1"/>
    <col min="11541" max="11541" width="7.42578125" customWidth="1"/>
    <col min="11542" max="11542" width="10.28515625" customWidth="1"/>
    <col min="11543" max="11543" width="15.5703125" customWidth="1"/>
    <col min="11544" max="11544" width="14.5703125" customWidth="1"/>
    <col min="11545" max="11545" width="16.140625" customWidth="1"/>
    <col min="11546" max="11546" width="13.85546875" customWidth="1"/>
    <col min="11777" max="11777" width="1.42578125" customWidth="1"/>
    <col min="11778" max="11778" width="49.28515625" customWidth="1"/>
    <col min="11779" max="11779" width="15" customWidth="1"/>
    <col min="11780" max="11780" width="9.7109375" customWidth="1"/>
    <col min="11781" max="11781" width="17.7109375" customWidth="1"/>
    <col min="11782" max="11785" width="0" hidden="1" customWidth="1"/>
    <col min="11786" max="11786" width="14.85546875" customWidth="1"/>
    <col min="11787" max="11787" width="7.42578125" customWidth="1"/>
    <col min="11788" max="11788" width="7.85546875" customWidth="1"/>
    <col min="11789" max="11789" width="17.28515625" customWidth="1"/>
    <col min="11790" max="11790" width="14.42578125" customWidth="1"/>
    <col min="11791" max="11791" width="15.7109375" customWidth="1"/>
    <col min="11792" max="11792" width="8.5703125" customWidth="1"/>
    <col min="11793" max="11793" width="7.85546875" customWidth="1"/>
    <col min="11794" max="11794" width="15.5703125" customWidth="1"/>
    <col min="11795" max="11795" width="13.85546875" customWidth="1"/>
    <col min="11796" max="11796" width="17.28515625" customWidth="1"/>
    <col min="11797" max="11797" width="7.42578125" customWidth="1"/>
    <col min="11798" max="11798" width="10.28515625" customWidth="1"/>
    <col min="11799" max="11799" width="15.5703125" customWidth="1"/>
    <col min="11800" max="11800" width="14.5703125" customWidth="1"/>
    <col min="11801" max="11801" width="16.140625" customWidth="1"/>
    <col min="11802" max="11802" width="13.85546875" customWidth="1"/>
    <col min="12033" max="12033" width="1.42578125" customWidth="1"/>
    <col min="12034" max="12034" width="49.28515625" customWidth="1"/>
    <col min="12035" max="12035" width="15" customWidth="1"/>
    <col min="12036" max="12036" width="9.7109375" customWidth="1"/>
    <col min="12037" max="12037" width="17.7109375" customWidth="1"/>
    <col min="12038" max="12041" width="0" hidden="1" customWidth="1"/>
    <col min="12042" max="12042" width="14.85546875" customWidth="1"/>
    <col min="12043" max="12043" width="7.42578125" customWidth="1"/>
    <col min="12044" max="12044" width="7.85546875" customWidth="1"/>
    <col min="12045" max="12045" width="17.28515625" customWidth="1"/>
    <col min="12046" max="12046" width="14.42578125" customWidth="1"/>
    <col min="12047" max="12047" width="15.7109375" customWidth="1"/>
    <col min="12048" max="12048" width="8.5703125" customWidth="1"/>
    <col min="12049" max="12049" width="7.85546875" customWidth="1"/>
    <col min="12050" max="12050" width="15.5703125" customWidth="1"/>
    <col min="12051" max="12051" width="13.85546875" customWidth="1"/>
    <col min="12052" max="12052" width="17.28515625" customWidth="1"/>
    <col min="12053" max="12053" width="7.42578125" customWidth="1"/>
    <col min="12054" max="12054" width="10.28515625" customWidth="1"/>
    <col min="12055" max="12055" width="15.5703125" customWidth="1"/>
    <col min="12056" max="12056" width="14.5703125" customWidth="1"/>
    <col min="12057" max="12057" width="16.140625" customWidth="1"/>
    <col min="12058" max="12058" width="13.85546875" customWidth="1"/>
    <col min="12289" max="12289" width="1.42578125" customWidth="1"/>
    <col min="12290" max="12290" width="49.28515625" customWidth="1"/>
    <col min="12291" max="12291" width="15" customWidth="1"/>
    <col min="12292" max="12292" width="9.7109375" customWidth="1"/>
    <col min="12293" max="12293" width="17.7109375" customWidth="1"/>
    <col min="12294" max="12297" width="0" hidden="1" customWidth="1"/>
    <col min="12298" max="12298" width="14.85546875" customWidth="1"/>
    <col min="12299" max="12299" width="7.42578125" customWidth="1"/>
    <col min="12300" max="12300" width="7.85546875" customWidth="1"/>
    <col min="12301" max="12301" width="17.28515625" customWidth="1"/>
    <col min="12302" max="12302" width="14.42578125" customWidth="1"/>
    <col min="12303" max="12303" width="15.7109375" customWidth="1"/>
    <col min="12304" max="12304" width="8.5703125" customWidth="1"/>
    <col min="12305" max="12305" width="7.85546875" customWidth="1"/>
    <col min="12306" max="12306" width="15.5703125" customWidth="1"/>
    <col min="12307" max="12307" width="13.85546875" customWidth="1"/>
    <col min="12308" max="12308" width="17.28515625" customWidth="1"/>
    <col min="12309" max="12309" width="7.42578125" customWidth="1"/>
    <col min="12310" max="12310" width="10.28515625" customWidth="1"/>
    <col min="12311" max="12311" width="15.5703125" customWidth="1"/>
    <col min="12312" max="12312" width="14.5703125" customWidth="1"/>
    <col min="12313" max="12313" width="16.140625" customWidth="1"/>
    <col min="12314" max="12314" width="13.85546875" customWidth="1"/>
    <col min="12545" max="12545" width="1.42578125" customWidth="1"/>
    <col min="12546" max="12546" width="49.28515625" customWidth="1"/>
    <col min="12547" max="12547" width="15" customWidth="1"/>
    <col min="12548" max="12548" width="9.7109375" customWidth="1"/>
    <col min="12549" max="12549" width="17.7109375" customWidth="1"/>
    <col min="12550" max="12553" width="0" hidden="1" customWidth="1"/>
    <col min="12554" max="12554" width="14.85546875" customWidth="1"/>
    <col min="12555" max="12555" width="7.42578125" customWidth="1"/>
    <col min="12556" max="12556" width="7.85546875" customWidth="1"/>
    <col min="12557" max="12557" width="17.28515625" customWidth="1"/>
    <col min="12558" max="12558" width="14.42578125" customWidth="1"/>
    <col min="12559" max="12559" width="15.7109375" customWidth="1"/>
    <col min="12560" max="12560" width="8.5703125" customWidth="1"/>
    <col min="12561" max="12561" width="7.85546875" customWidth="1"/>
    <col min="12562" max="12562" width="15.5703125" customWidth="1"/>
    <col min="12563" max="12563" width="13.85546875" customWidth="1"/>
    <col min="12564" max="12564" width="17.28515625" customWidth="1"/>
    <col min="12565" max="12565" width="7.42578125" customWidth="1"/>
    <col min="12566" max="12566" width="10.28515625" customWidth="1"/>
    <col min="12567" max="12567" width="15.5703125" customWidth="1"/>
    <col min="12568" max="12568" width="14.5703125" customWidth="1"/>
    <col min="12569" max="12569" width="16.140625" customWidth="1"/>
    <col min="12570" max="12570" width="13.85546875" customWidth="1"/>
    <col min="12801" max="12801" width="1.42578125" customWidth="1"/>
    <col min="12802" max="12802" width="49.28515625" customWidth="1"/>
    <col min="12803" max="12803" width="15" customWidth="1"/>
    <col min="12804" max="12804" width="9.7109375" customWidth="1"/>
    <col min="12805" max="12805" width="17.7109375" customWidth="1"/>
    <col min="12806" max="12809" width="0" hidden="1" customWidth="1"/>
    <col min="12810" max="12810" width="14.85546875" customWidth="1"/>
    <col min="12811" max="12811" width="7.42578125" customWidth="1"/>
    <col min="12812" max="12812" width="7.85546875" customWidth="1"/>
    <col min="12813" max="12813" width="17.28515625" customWidth="1"/>
    <col min="12814" max="12814" width="14.42578125" customWidth="1"/>
    <col min="12815" max="12815" width="15.7109375" customWidth="1"/>
    <col min="12816" max="12816" width="8.5703125" customWidth="1"/>
    <col min="12817" max="12817" width="7.85546875" customWidth="1"/>
    <col min="12818" max="12818" width="15.5703125" customWidth="1"/>
    <col min="12819" max="12819" width="13.85546875" customWidth="1"/>
    <col min="12820" max="12820" width="17.28515625" customWidth="1"/>
    <col min="12821" max="12821" width="7.42578125" customWidth="1"/>
    <col min="12822" max="12822" width="10.28515625" customWidth="1"/>
    <col min="12823" max="12823" width="15.5703125" customWidth="1"/>
    <col min="12824" max="12824" width="14.5703125" customWidth="1"/>
    <col min="12825" max="12825" width="16.140625" customWidth="1"/>
    <col min="12826" max="12826" width="13.85546875" customWidth="1"/>
    <col min="13057" max="13057" width="1.42578125" customWidth="1"/>
    <col min="13058" max="13058" width="49.28515625" customWidth="1"/>
    <col min="13059" max="13059" width="15" customWidth="1"/>
    <col min="13060" max="13060" width="9.7109375" customWidth="1"/>
    <col min="13061" max="13061" width="17.7109375" customWidth="1"/>
    <col min="13062" max="13065" width="0" hidden="1" customWidth="1"/>
    <col min="13066" max="13066" width="14.85546875" customWidth="1"/>
    <col min="13067" max="13067" width="7.42578125" customWidth="1"/>
    <col min="13068" max="13068" width="7.85546875" customWidth="1"/>
    <col min="13069" max="13069" width="17.28515625" customWidth="1"/>
    <col min="13070" max="13070" width="14.42578125" customWidth="1"/>
    <col min="13071" max="13071" width="15.7109375" customWidth="1"/>
    <col min="13072" max="13072" width="8.5703125" customWidth="1"/>
    <col min="13073" max="13073" width="7.85546875" customWidth="1"/>
    <col min="13074" max="13074" width="15.5703125" customWidth="1"/>
    <col min="13075" max="13075" width="13.85546875" customWidth="1"/>
    <col min="13076" max="13076" width="17.28515625" customWidth="1"/>
    <col min="13077" max="13077" width="7.42578125" customWidth="1"/>
    <col min="13078" max="13078" width="10.28515625" customWidth="1"/>
    <col min="13079" max="13079" width="15.5703125" customWidth="1"/>
    <col min="13080" max="13080" width="14.5703125" customWidth="1"/>
    <col min="13081" max="13081" width="16.140625" customWidth="1"/>
    <col min="13082" max="13082" width="13.85546875" customWidth="1"/>
    <col min="13313" max="13313" width="1.42578125" customWidth="1"/>
    <col min="13314" max="13314" width="49.28515625" customWidth="1"/>
    <col min="13315" max="13315" width="15" customWidth="1"/>
    <col min="13316" max="13316" width="9.7109375" customWidth="1"/>
    <col min="13317" max="13317" width="17.7109375" customWidth="1"/>
    <col min="13318" max="13321" width="0" hidden="1" customWidth="1"/>
    <col min="13322" max="13322" width="14.85546875" customWidth="1"/>
    <col min="13323" max="13323" width="7.42578125" customWidth="1"/>
    <col min="13324" max="13324" width="7.85546875" customWidth="1"/>
    <col min="13325" max="13325" width="17.28515625" customWidth="1"/>
    <col min="13326" max="13326" width="14.42578125" customWidth="1"/>
    <col min="13327" max="13327" width="15.7109375" customWidth="1"/>
    <col min="13328" max="13328" width="8.5703125" customWidth="1"/>
    <col min="13329" max="13329" width="7.85546875" customWidth="1"/>
    <col min="13330" max="13330" width="15.5703125" customWidth="1"/>
    <col min="13331" max="13331" width="13.85546875" customWidth="1"/>
    <col min="13332" max="13332" width="17.28515625" customWidth="1"/>
    <col min="13333" max="13333" width="7.42578125" customWidth="1"/>
    <col min="13334" max="13334" width="10.28515625" customWidth="1"/>
    <col min="13335" max="13335" width="15.5703125" customWidth="1"/>
    <col min="13336" max="13336" width="14.5703125" customWidth="1"/>
    <col min="13337" max="13337" width="16.140625" customWidth="1"/>
    <col min="13338" max="13338" width="13.85546875" customWidth="1"/>
    <col min="13569" max="13569" width="1.42578125" customWidth="1"/>
    <col min="13570" max="13570" width="49.28515625" customWidth="1"/>
    <col min="13571" max="13571" width="15" customWidth="1"/>
    <col min="13572" max="13572" width="9.7109375" customWidth="1"/>
    <col min="13573" max="13573" width="17.7109375" customWidth="1"/>
    <col min="13574" max="13577" width="0" hidden="1" customWidth="1"/>
    <col min="13578" max="13578" width="14.85546875" customWidth="1"/>
    <col min="13579" max="13579" width="7.42578125" customWidth="1"/>
    <col min="13580" max="13580" width="7.85546875" customWidth="1"/>
    <col min="13581" max="13581" width="17.28515625" customWidth="1"/>
    <col min="13582" max="13582" width="14.42578125" customWidth="1"/>
    <col min="13583" max="13583" width="15.7109375" customWidth="1"/>
    <col min="13584" max="13584" width="8.5703125" customWidth="1"/>
    <col min="13585" max="13585" width="7.85546875" customWidth="1"/>
    <col min="13586" max="13586" width="15.5703125" customWidth="1"/>
    <col min="13587" max="13587" width="13.85546875" customWidth="1"/>
    <col min="13588" max="13588" width="17.28515625" customWidth="1"/>
    <col min="13589" max="13589" width="7.42578125" customWidth="1"/>
    <col min="13590" max="13590" width="10.28515625" customWidth="1"/>
    <col min="13591" max="13591" width="15.5703125" customWidth="1"/>
    <col min="13592" max="13592" width="14.5703125" customWidth="1"/>
    <col min="13593" max="13593" width="16.140625" customWidth="1"/>
    <col min="13594" max="13594" width="13.85546875" customWidth="1"/>
    <col min="13825" max="13825" width="1.42578125" customWidth="1"/>
    <col min="13826" max="13826" width="49.28515625" customWidth="1"/>
    <col min="13827" max="13827" width="15" customWidth="1"/>
    <col min="13828" max="13828" width="9.7109375" customWidth="1"/>
    <col min="13829" max="13829" width="17.7109375" customWidth="1"/>
    <col min="13830" max="13833" width="0" hidden="1" customWidth="1"/>
    <col min="13834" max="13834" width="14.85546875" customWidth="1"/>
    <col min="13835" max="13835" width="7.42578125" customWidth="1"/>
    <col min="13836" max="13836" width="7.85546875" customWidth="1"/>
    <col min="13837" max="13837" width="17.28515625" customWidth="1"/>
    <col min="13838" max="13838" width="14.42578125" customWidth="1"/>
    <col min="13839" max="13839" width="15.7109375" customWidth="1"/>
    <col min="13840" max="13840" width="8.5703125" customWidth="1"/>
    <col min="13841" max="13841" width="7.85546875" customWidth="1"/>
    <col min="13842" max="13842" width="15.5703125" customWidth="1"/>
    <col min="13843" max="13843" width="13.85546875" customWidth="1"/>
    <col min="13844" max="13844" width="17.28515625" customWidth="1"/>
    <col min="13845" max="13845" width="7.42578125" customWidth="1"/>
    <col min="13846" max="13846" width="10.28515625" customWidth="1"/>
    <col min="13847" max="13847" width="15.5703125" customWidth="1"/>
    <col min="13848" max="13848" width="14.5703125" customWidth="1"/>
    <col min="13849" max="13849" width="16.140625" customWidth="1"/>
    <col min="13850" max="13850" width="13.85546875" customWidth="1"/>
    <col min="14081" max="14081" width="1.42578125" customWidth="1"/>
    <col min="14082" max="14082" width="49.28515625" customWidth="1"/>
    <col min="14083" max="14083" width="15" customWidth="1"/>
    <col min="14084" max="14084" width="9.7109375" customWidth="1"/>
    <col min="14085" max="14085" width="17.7109375" customWidth="1"/>
    <col min="14086" max="14089" width="0" hidden="1" customWidth="1"/>
    <col min="14090" max="14090" width="14.85546875" customWidth="1"/>
    <col min="14091" max="14091" width="7.42578125" customWidth="1"/>
    <col min="14092" max="14092" width="7.85546875" customWidth="1"/>
    <col min="14093" max="14093" width="17.28515625" customWidth="1"/>
    <col min="14094" max="14094" width="14.42578125" customWidth="1"/>
    <col min="14095" max="14095" width="15.7109375" customWidth="1"/>
    <col min="14096" max="14096" width="8.5703125" customWidth="1"/>
    <col min="14097" max="14097" width="7.85546875" customWidth="1"/>
    <col min="14098" max="14098" width="15.5703125" customWidth="1"/>
    <col min="14099" max="14099" width="13.85546875" customWidth="1"/>
    <col min="14100" max="14100" width="17.28515625" customWidth="1"/>
    <col min="14101" max="14101" width="7.42578125" customWidth="1"/>
    <col min="14102" max="14102" width="10.28515625" customWidth="1"/>
    <col min="14103" max="14103" width="15.5703125" customWidth="1"/>
    <col min="14104" max="14104" width="14.5703125" customWidth="1"/>
    <col min="14105" max="14105" width="16.140625" customWidth="1"/>
    <col min="14106" max="14106" width="13.85546875" customWidth="1"/>
    <col min="14337" max="14337" width="1.42578125" customWidth="1"/>
    <col min="14338" max="14338" width="49.28515625" customWidth="1"/>
    <col min="14339" max="14339" width="15" customWidth="1"/>
    <col min="14340" max="14340" width="9.7109375" customWidth="1"/>
    <col min="14341" max="14341" width="17.7109375" customWidth="1"/>
    <col min="14342" max="14345" width="0" hidden="1" customWidth="1"/>
    <col min="14346" max="14346" width="14.85546875" customWidth="1"/>
    <col min="14347" max="14347" width="7.42578125" customWidth="1"/>
    <col min="14348" max="14348" width="7.85546875" customWidth="1"/>
    <col min="14349" max="14349" width="17.28515625" customWidth="1"/>
    <col min="14350" max="14350" width="14.42578125" customWidth="1"/>
    <col min="14351" max="14351" width="15.7109375" customWidth="1"/>
    <col min="14352" max="14352" width="8.5703125" customWidth="1"/>
    <col min="14353" max="14353" width="7.85546875" customWidth="1"/>
    <col min="14354" max="14354" width="15.5703125" customWidth="1"/>
    <col min="14355" max="14355" width="13.85546875" customWidth="1"/>
    <col min="14356" max="14356" width="17.28515625" customWidth="1"/>
    <col min="14357" max="14357" width="7.42578125" customWidth="1"/>
    <col min="14358" max="14358" width="10.28515625" customWidth="1"/>
    <col min="14359" max="14359" width="15.5703125" customWidth="1"/>
    <col min="14360" max="14360" width="14.5703125" customWidth="1"/>
    <col min="14361" max="14361" width="16.140625" customWidth="1"/>
    <col min="14362" max="14362" width="13.85546875" customWidth="1"/>
    <col min="14593" max="14593" width="1.42578125" customWidth="1"/>
    <col min="14594" max="14594" width="49.28515625" customWidth="1"/>
    <col min="14595" max="14595" width="15" customWidth="1"/>
    <col min="14596" max="14596" width="9.7109375" customWidth="1"/>
    <col min="14597" max="14597" width="17.7109375" customWidth="1"/>
    <col min="14598" max="14601" width="0" hidden="1" customWidth="1"/>
    <col min="14602" max="14602" width="14.85546875" customWidth="1"/>
    <col min="14603" max="14603" width="7.42578125" customWidth="1"/>
    <col min="14604" max="14604" width="7.85546875" customWidth="1"/>
    <col min="14605" max="14605" width="17.28515625" customWidth="1"/>
    <col min="14606" max="14606" width="14.42578125" customWidth="1"/>
    <col min="14607" max="14607" width="15.7109375" customWidth="1"/>
    <col min="14608" max="14608" width="8.5703125" customWidth="1"/>
    <col min="14609" max="14609" width="7.85546875" customWidth="1"/>
    <col min="14610" max="14610" width="15.5703125" customWidth="1"/>
    <col min="14611" max="14611" width="13.85546875" customWidth="1"/>
    <col min="14612" max="14612" width="17.28515625" customWidth="1"/>
    <col min="14613" max="14613" width="7.42578125" customWidth="1"/>
    <col min="14614" max="14614" width="10.28515625" customWidth="1"/>
    <col min="14615" max="14615" width="15.5703125" customWidth="1"/>
    <col min="14616" max="14616" width="14.5703125" customWidth="1"/>
    <col min="14617" max="14617" width="16.140625" customWidth="1"/>
    <col min="14618" max="14618" width="13.85546875" customWidth="1"/>
    <col min="14849" max="14849" width="1.42578125" customWidth="1"/>
    <col min="14850" max="14850" width="49.28515625" customWidth="1"/>
    <col min="14851" max="14851" width="15" customWidth="1"/>
    <col min="14852" max="14852" width="9.7109375" customWidth="1"/>
    <col min="14853" max="14853" width="17.7109375" customWidth="1"/>
    <col min="14854" max="14857" width="0" hidden="1" customWidth="1"/>
    <col min="14858" max="14858" width="14.85546875" customWidth="1"/>
    <col min="14859" max="14859" width="7.42578125" customWidth="1"/>
    <col min="14860" max="14860" width="7.85546875" customWidth="1"/>
    <col min="14861" max="14861" width="17.28515625" customWidth="1"/>
    <col min="14862" max="14862" width="14.42578125" customWidth="1"/>
    <col min="14863" max="14863" width="15.7109375" customWidth="1"/>
    <col min="14864" max="14864" width="8.5703125" customWidth="1"/>
    <col min="14865" max="14865" width="7.85546875" customWidth="1"/>
    <col min="14866" max="14866" width="15.5703125" customWidth="1"/>
    <col min="14867" max="14867" width="13.85546875" customWidth="1"/>
    <col min="14868" max="14868" width="17.28515625" customWidth="1"/>
    <col min="14869" max="14869" width="7.42578125" customWidth="1"/>
    <col min="14870" max="14870" width="10.28515625" customWidth="1"/>
    <col min="14871" max="14871" width="15.5703125" customWidth="1"/>
    <col min="14872" max="14872" width="14.5703125" customWidth="1"/>
    <col min="14873" max="14873" width="16.140625" customWidth="1"/>
    <col min="14874" max="14874" width="13.85546875" customWidth="1"/>
    <col min="15105" max="15105" width="1.42578125" customWidth="1"/>
    <col min="15106" max="15106" width="49.28515625" customWidth="1"/>
    <col min="15107" max="15107" width="15" customWidth="1"/>
    <col min="15108" max="15108" width="9.7109375" customWidth="1"/>
    <col min="15109" max="15109" width="17.7109375" customWidth="1"/>
    <col min="15110" max="15113" width="0" hidden="1" customWidth="1"/>
    <col min="15114" max="15114" width="14.85546875" customWidth="1"/>
    <col min="15115" max="15115" width="7.42578125" customWidth="1"/>
    <col min="15116" max="15116" width="7.85546875" customWidth="1"/>
    <col min="15117" max="15117" width="17.28515625" customWidth="1"/>
    <col min="15118" max="15118" width="14.42578125" customWidth="1"/>
    <col min="15119" max="15119" width="15.7109375" customWidth="1"/>
    <col min="15120" max="15120" width="8.5703125" customWidth="1"/>
    <col min="15121" max="15121" width="7.85546875" customWidth="1"/>
    <col min="15122" max="15122" width="15.5703125" customWidth="1"/>
    <col min="15123" max="15123" width="13.85546875" customWidth="1"/>
    <col min="15124" max="15124" width="17.28515625" customWidth="1"/>
    <col min="15125" max="15125" width="7.42578125" customWidth="1"/>
    <col min="15126" max="15126" width="10.28515625" customWidth="1"/>
    <col min="15127" max="15127" width="15.5703125" customWidth="1"/>
    <col min="15128" max="15128" width="14.5703125" customWidth="1"/>
    <col min="15129" max="15129" width="16.140625" customWidth="1"/>
    <col min="15130" max="15130" width="13.85546875" customWidth="1"/>
    <col min="15361" max="15361" width="1.42578125" customWidth="1"/>
    <col min="15362" max="15362" width="49.28515625" customWidth="1"/>
    <col min="15363" max="15363" width="15" customWidth="1"/>
    <col min="15364" max="15364" width="9.7109375" customWidth="1"/>
    <col min="15365" max="15365" width="17.7109375" customWidth="1"/>
    <col min="15366" max="15369" width="0" hidden="1" customWidth="1"/>
    <col min="15370" max="15370" width="14.85546875" customWidth="1"/>
    <col min="15371" max="15371" width="7.42578125" customWidth="1"/>
    <col min="15372" max="15372" width="7.85546875" customWidth="1"/>
    <col min="15373" max="15373" width="17.28515625" customWidth="1"/>
    <col min="15374" max="15374" width="14.42578125" customWidth="1"/>
    <col min="15375" max="15375" width="15.7109375" customWidth="1"/>
    <col min="15376" max="15376" width="8.5703125" customWidth="1"/>
    <col min="15377" max="15377" width="7.85546875" customWidth="1"/>
    <col min="15378" max="15378" width="15.5703125" customWidth="1"/>
    <col min="15379" max="15379" width="13.85546875" customWidth="1"/>
    <col min="15380" max="15380" width="17.28515625" customWidth="1"/>
    <col min="15381" max="15381" width="7.42578125" customWidth="1"/>
    <col min="15382" max="15382" width="10.28515625" customWidth="1"/>
    <col min="15383" max="15383" width="15.5703125" customWidth="1"/>
    <col min="15384" max="15384" width="14.5703125" customWidth="1"/>
    <col min="15385" max="15385" width="16.140625" customWidth="1"/>
    <col min="15386" max="15386" width="13.85546875" customWidth="1"/>
    <col min="15617" max="15617" width="1.42578125" customWidth="1"/>
    <col min="15618" max="15618" width="49.28515625" customWidth="1"/>
    <col min="15619" max="15619" width="15" customWidth="1"/>
    <col min="15620" max="15620" width="9.7109375" customWidth="1"/>
    <col min="15621" max="15621" width="17.7109375" customWidth="1"/>
    <col min="15622" max="15625" width="0" hidden="1" customWidth="1"/>
    <col min="15626" max="15626" width="14.85546875" customWidth="1"/>
    <col min="15627" max="15627" width="7.42578125" customWidth="1"/>
    <col min="15628" max="15628" width="7.85546875" customWidth="1"/>
    <col min="15629" max="15629" width="17.28515625" customWidth="1"/>
    <col min="15630" max="15630" width="14.42578125" customWidth="1"/>
    <col min="15631" max="15631" width="15.7109375" customWidth="1"/>
    <col min="15632" max="15632" width="8.5703125" customWidth="1"/>
    <col min="15633" max="15633" width="7.85546875" customWidth="1"/>
    <col min="15634" max="15634" width="15.5703125" customWidth="1"/>
    <col min="15635" max="15635" width="13.85546875" customWidth="1"/>
    <col min="15636" max="15636" width="17.28515625" customWidth="1"/>
    <col min="15637" max="15637" width="7.42578125" customWidth="1"/>
    <col min="15638" max="15638" width="10.28515625" customWidth="1"/>
    <col min="15639" max="15639" width="15.5703125" customWidth="1"/>
    <col min="15640" max="15640" width="14.5703125" customWidth="1"/>
    <col min="15641" max="15641" width="16.140625" customWidth="1"/>
    <col min="15642" max="15642" width="13.85546875" customWidth="1"/>
    <col min="15873" max="15873" width="1.42578125" customWidth="1"/>
    <col min="15874" max="15874" width="49.28515625" customWidth="1"/>
    <col min="15875" max="15875" width="15" customWidth="1"/>
    <col min="15876" max="15876" width="9.7109375" customWidth="1"/>
    <col min="15877" max="15877" width="17.7109375" customWidth="1"/>
    <col min="15878" max="15881" width="0" hidden="1" customWidth="1"/>
    <col min="15882" max="15882" width="14.85546875" customWidth="1"/>
    <col min="15883" max="15883" width="7.42578125" customWidth="1"/>
    <col min="15884" max="15884" width="7.85546875" customWidth="1"/>
    <col min="15885" max="15885" width="17.28515625" customWidth="1"/>
    <col min="15886" max="15886" width="14.42578125" customWidth="1"/>
    <col min="15887" max="15887" width="15.7109375" customWidth="1"/>
    <col min="15888" max="15888" width="8.5703125" customWidth="1"/>
    <col min="15889" max="15889" width="7.85546875" customWidth="1"/>
    <col min="15890" max="15890" width="15.5703125" customWidth="1"/>
    <col min="15891" max="15891" width="13.85546875" customWidth="1"/>
    <col min="15892" max="15892" width="17.28515625" customWidth="1"/>
    <col min="15893" max="15893" width="7.42578125" customWidth="1"/>
    <col min="15894" max="15894" width="10.28515625" customWidth="1"/>
    <col min="15895" max="15895" width="15.5703125" customWidth="1"/>
    <col min="15896" max="15896" width="14.5703125" customWidth="1"/>
    <col min="15897" max="15897" width="16.140625" customWidth="1"/>
    <col min="15898" max="15898" width="13.85546875" customWidth="1"/>
    <col min="16129" max="16129" width="1.42578125" customWidth="1"/>
    <col min="16130" max="16130" width="49.28515625" customWidth="1"/>
    <col min="16131" max="16131" width="15" customWidth="1"/>
    <col min="16132" max="16132" width="9.7109375" customWidth="1"/>
    <col min="16133" max="16133" width="17.7109375" customWidth="1"/>
    <col min="16134" max="16137" width="0" hidden="1" customWidth="1"/>
    <col min="16138" max="16138" width="14.85546875" customWidth="1"/>
    <col min="16139" max="16139" width="7.42578125" customWidth="1"/>
    <col min="16140" max="16140" width="7.85546875" customWidth="1"/>
    <col min="16141" max="16141" width="17.28515625" customWidth="1"/>
    <col min="16142" max="16142" width="14.42578125" customWidth="1"/>
    <col min="16143" max="16143" width="15.7109375" customWidth="1"/>
    <col min="16144" max="16144" width="8.5703125" customWidth="1"/>
    <col min="16145" max="16145" width="7.85546875" customWidth="1"/>
    <col min="16146" max="16146" width="15.5703125" customWidth="1"/>
    <col min="16147" max="16147" width="13.85546875" customWidth="1"/>
    <col min="16148" max="16148" width="17.28515625" customWidth="1"/>
    <col min="16149" max="16149" width="7.42578125" customWidth="1"/>
    <col min="16150" max="16150" width="10.28515625" customWidth="1"/>
    <col min="16151" max="16151" width="15.5703125" customWidth="1"/>
    <col min="16152" max="16152" width="14.5703125" customWidth="1"/>
    <col min="16153" max="16153" width="16.140625" customWidth="1"/>
    <col min="16154" max="16154" width="13.85546875" customWidth="1"/>
  </cols>
  <sheetData>
    <row r="1" spans="2:27" ht="26.25" customHeigh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0</v>
      </c>
      <c r="Y1" s="3"/>
      <c r="Z1" s="4"/>
    </row>
    <row r="2" spans="2:27" ht="26.2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2:27" ht="18.7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2:27" ht="21" customHeight="1" x14ac:dyDescent="0.25"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2"/>
    </row>
    <row r="5" spans="2:27" ht="15.75" x14ac:dyDescent="0.25">
      <c r="B5" s="8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3"/>
      <c r="O5" s="13"/>
      <c r="P5" s="13"/>
      <c r="Q5" s="13"/>
      <c r="R5" s="13"/>
      <c r="S5" s="13"/>
      <c r="T5" s="13"/>
      <c r="U5" s="13"/>
      <c r="V5" s="14"/>
      <c r="W5" s="13"/>
      <c r="X5" s="11"/>
      <c r="Y5" s="11"/>
      <c r="Z5" s="12"/>
    </row>
    <row r="6" spans="2:27" ht="15.75" x14ac:dyDescent="0.25">
      <c r="B6" s="8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"/>
      <c r="O6" s="13"/>
      <c r="P6" s="13"/>
      <c r="Q6" s="13"/>
      <c r="R6" s="13"/>
      <c r="S6" s="13"/>
      <c r="T6" s="13"/>
      <c r="U6" s="15"/>
      <c r="V6" s="15"/>
      <c r="W6" s="13"/>
      <c r="X6" s="11"/>
      <c r="Y6" s="11"/>
      <c r="Z6" s="12"/>
    </row>
    <row r="7" spans="2:27" ht="15.75" thickBot="1" x14ac:dyDescent="0.3">
      <c r="B7" s="16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9"/>
      <c r="V7" s="19"/>
      <c r="W7" s="18"/>
      <c r="X7" s="18"/>
      <c r="Y7" s="18"/>
      <c r="Z7" s="20"/>
      <c r="AA7" s="21"/>
    </row>
    <row r="8" spans="2:27" ht="18" customHeight="1" thickBot="1" x14ac:dyDescent="0.3">
      <c r="B8" s="22" t="s">
        <v>7</v>
      </c>
      <c r="C8" s="23" t="s">
        <v>8</v>
      </c>
      <c r="D8" s="24"/>
      <c r="E8" s="25"/>
      <c r="F8" s="23" t="s">
        <v>9</v>
      </c>
      <c r="G8" s="24"/>
      <c r="H8" s="24"/>
      <c r="I8" s="24"/>
      <c r="J8" s="24"/>
      <c r="K8" s="24"/>
      <c r="L8" s="24"/>
      <c r="M8" s="25"/>
      <c r="N8" s="26" t="s">
        <v>10</v>
      </c>
      <c r="O8" s="27"/>
      <c r="P8" s="27"/>
      <c r="Q8" s="27"/>
      <c r="R8" s="28"/>
      <c r="S8" s="26" t="s">
        <v>11</v>
      </c>
      <c r="T8" s="27"/>
      <c r="U8" s="27"/>
      <c r="V8" s="27"/>
      <c r="W8" s="28"/>
      <c r="X8" s="26" t="s">
        <v>12</v>
      </c>
      <c r="Y8" s="27"/>
      <c r="Z8" s="28"/>
      <c r="AA8" s="21"/>
    </row>
    <row r="9" spans="2:27" ht="18" customHeight="1" x14ac:dyDescent="0.25">
      <c r="B9" s="29"/>
      <c r="C9" s="22" t="s">
        <v>13</v>
      </c>
      <c r="D9" s="22" t="s">
        <v>14</v>
      </c>
      <c r="E9" s="22" t="s">
        <v>15</v>
      </c>
      <c r="F9" s="22" t="s">
        <v>16</v>
      </c>
      <c r="G9" s="30" t="s">
        <v>17</v>
      </c>
      <c r="H9" s="30" t="s">
        <v>18</v>
      </c>
      <c r="I9" s="30" t="s">
        <v>19</v>
      </c>
      <c r="J9" s="30" t="s">
        <v>20</v>
      </c>
      <c r="K9" s="22" t="s">
        <v>21</v>
      </c>
      <c r="L9" s="22" t="s">
        <v>22</v>
      </c>
      <c r="M9" s="22" t="s">
        <v>23</v>
      </c>
      <c r="N9" s="22" t="s">
        <v>16</v>
      </c>
      <c r="O9" s="30" t="s">
        <v>17</v>
      </c>
      <c r="P9" s="30" t="s">
        <v>18</v>
      </c>
      <c r="Q9" s="30" t="s">
        <v>19</v>
      </c>
      <c r="R9" s="30" t="s">
        <v>24</v>
      </c>
      <c r="S9" s="22" t="s">
        <v>16</v>
      </c>
      <c r="T9" s="30" t="s">
        <v>17</v>
      </c>
      <c r="U9" s="30" t="s">
        <v>18</v>
      </c>
      <c r="V9" s="30" t="s">
        <v>19</v>
      </c>
      <c r="W9" s="30" t="s">
        <v>24</v>
      </c>
      <c r="X9" s="30" t="s">
        <v>25</v>
      </c>
      <c r="Y9" s="30" t="s">
        <v>26</v>
      </c>
      <c r="Z9" s="30" t="s">
        <v>27</v>
      </c>
      <c r="AA9" s="21"/>
    </row>
    <row r="10" spans="2:27" ht="18.75" customHeight="1" x14ac:dyDescent="0.25">
      <c r="B10" s="29"/>
      <c r="C10" s="29"/>
      <c r="D10" s="29"/>
      <c r="E10" s="29"/>
      <c r="F10" s="29"/>
      <c r="G10" s="31"/>
      <c r="H10" s="31"/>
      <c r="I10" s="31"/>
      <c r="J10" s="31"/>
      <c r="K10" s="29"/>
      <c r="L10" s="29"/>
      <c r="M10" s="29"/>
      <c r="N10" s="29"/>
      <c r="O10" s="31"/>
      <c r="P10" s="31"/>
      <c r="Q10" s="31"/>
      <c r="R10" s="31"/>
      <c r="S10" s="29"/>
      <c r="T10" s="31"/>
      <c r="U10" s="31"/>
      <c r="V10" s="31"/>
      <c r="W10" s="31"/>
      <c r="X10" s="31"/>
      <c r="Y10" s="31"/>
      <c r="Z10" s="31"/>
      <c r="AA10" s="21"/>
    </row>
    <row r="11" spans="2:27" ht="22.5" customHeight="1" thickBot="1" x14ac:dyDescent="0.3">
      <c r="B11" s="29"/>
      <c r="C11" s="29"/>
      <c r="D11" s="29"/>
      <c r="E11" s="29"/>
      <c r="F11" s="29"/>
      <c r="G11" s="31"/>
      <c r="H11" s="31"/>
      <c r="I11" s="31"/>
      <c r="J11" s="31"/>
      <c r="K11" s="29"/>
      <c r="L11" s="29"/>
      <c r="M11" s="29"/>
      <c r="N11" s="29"/>
      <c r="O11" s="31"/>
      <c r="P11" s="31"/>
      <c r="Q11" s="31"/>
      <c r="R11" s="31"/>
      <c r="S11" s="29"/>
      <c r="T11" s="31"/>
      <c r="U11" s="31"/>
      <c r="V11" s="31"/>
      <c r="W11" s="31"/>
      <c r="X11" s="31"/>
      <c r="Y11" s="31"/>
      <c r="Z11" s="31"/>
      <c r="AA11" s="21"/>
    </row>
    <row r="12" spans="2:27" s="32" customFormat="1" ht="45.75" customHeight="1" thickBot="1" x14ac:dyDescent="0.3">
      <c r="B12" s="33">
        <v>1</v>
      </c>
      <c r="C12" s="33">
        <v>2</v>
      </c>
      <c r="D12" s="33">
        <v>3</v>
      </c>
      <c r="E12" s="34" t="s">
        <v>28</v>
      </c>
      <c r="F12" s="35">
        <v>6</v>
      </c>
      <c r="G12" s="35">
        <v>7</v>
      </c>
      <c r="H12" s="35">
        <v>8</v>
      </c>
      <c r="I12" s="35">
        <v>9</v>
      </c>
      <c r="J12" s="33">
        <v>5</v>
      </c>
      <c r="K12" s="33">
        <v>6</v>
      </c>
      <c r="L12" s="33">
        <v>7</v>
      </c>
      <c r="M12" s="33" t="s">
        <v>29</v>
      </c>
      <c r="N12" s="33">
        <v>9</v>
      </c>
      <c r="O12" s="34">
        <v>10</v>
      </c>
      <c r="P12" s="34">
        <v>11</v>
      </c>
      <c r="Q12" s="34">
        <v>12</v>
      </c>
      <c r="R12" s="34" t="s">
        <v>30</v>
      </c>
      <c r="S12" s="34">
        <v>14</v>
      </c>
      <c r="T12" s="34">
        <v>15</v>
      </c>
      <c r="U12" s="34">
        <v>16</v>
      </c>
      <c r="V12" s="34">
        <v>17</v>
      </c>
      <c r="W12" s="34" t="s">
        <v>31</v>
      </c>
      <c r="X12" s="36" t="s">
        <v>32</v>
      </c>
      <c r="Y12" s="37" t="s">
        <v>33</v>
      </c>
      <c r="Z12" s="38" t="s">
        <v>34</v>
      </c>
      <c r="AA12" s="39"/>
    </row>
    <row r="13" spans="2:27" ht="18" customHeight="1" x14ac:dyDescent="0.25">
      <c r="B13" s="40" t="s">
        <v>35</v>
      </c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2"/>
      <c r="N13" s="43"/>
      <c r="O13" s="42"/>
      <c r="P13" s="42"/>
      <c r="Q13" s="42"/>
      <c r="R13" s="42"/>
      <c r="S13" s="42"/>
      <c r="T13" s="42"/>
      <c r="U13" s="42"/>
      <c r="V13" s="42"/>
      <c r="W13" s="44"/>
      <c r="X13" s="45"/>
      <c r="Y13" s="45"/>
      <c r="Z13" s="45"/>
      <c r="AA13" s="21"/>
    </row>
    <row r="14" spans="2:27" ht="15" customHeight="1" x14ac:dyDescent="0.25">
      <c r="B14" s="46" t="s">
        <v>36</v>
      </c>
      <c r="C14" s="41"/>
      <c r="D14" s="41"/>
      <c r="E14" s="41"/>
      <c r="F14" s="41"/>
      <c r="G14" s="41"/>
      <c r="H14" s="41"/>
      <c r="I14" s="41"/>
      <c r="J14" s="42"/>
      <c r="K14" s="42"/>
      <c r="L14" s="42"/>
      <c r="M14" s="42"/>
      <c r="N14" s="43"/>
      <c r="O14" s="42"/>
      <c r="P14" s="42"/>
      <c r="Q14" s="42"/>
      <c r="R14" s="42"/>
      <c r="S14" s="42"/>
      <c r="T14" s="42"/>
      <c r="U14" s="42"/>
      <c r="V14" s="42"/>
      <c r="W14" s="47"/>
      <c r="X14" s="48"/>
      <c r="Y14" s="49"/>
      <c r="Z14" s="49"/>
      <c r="AA14" s="21"/>
    </row>
    <row r="15" spans="2:27" x14ac:dyDescent="0.25">
      <c r="B15" s="50" t="s">
        <v>37</v>
      </c>
      <c r="C15" s="51">
        <v>255826000</v>
      </c>
      <c r="D15" s="52"/>
      <c r="E15" s="53">
        <f>SUM(C15:D15)</f>
        <v>255826000</v>
      </c>
      <c r="F15" s="52"/>
      <c r="G15" s="52"/>
      <c r="H15" s="52"/>
      <c r="I15" s="52"/>
      <c r="J15" s="54">
        <v>255826000</v>
      </c>
      <c r="K15" s="55"/>
      <c r="L15" s="55"/>
      <c r="M15" s="54">
        <f>SUM(J15:L15)</f>
        <v>255826000</v>
      </c>
      <c r="N15" s="56">
        <f>75083431.44-6297969.08-125711.6</f>
        <v>68659750.760000005</v>
      </c>
      <c r="O15" s="54">
        <v>74695322.480000004</v>
      </c>
      <c r="P15" s="55"/>
      <c r="Q15" s="55"/>
      <c r="R15" s="54">
        <f>SUM(N15:Q15)</f>
        <v>143355073.24000001</v>
      </c>
      <c r="S15" s="54">
        <f>79522503.39-10023152.58-1000000</f>
        <v>68499350.810000002</v>
      </c>
      <c r="T15" s="54">
        <f>81393903.91-7670320.28</f>
        <v>73723583.629999995</v>
      </c>
      <c r="U15" s="55"/>
      <c r="V15" s="55"/>
      <c r="W15" s="54">
        <f>SUM(S15:V15)</f>
        <v>142222934.44</v>
      </c>
      <c r="X15" s="57">
        <f>SUM(E15-M15)</f>
        <v>0</v>
      </c>
      <c r="Y15" s="58">
        <f>SUM(M15-R15)</f>
        <v>112470926.75999999</v>
      </c>
      <c r="Z15" s="59">
        <f>SUM(R15-W15)</f>
        <v>1132138.8000000119</v>
      </c>
      <c r="AA15" s="21"/>
    </row>
    <row r="16" spans="2:27" x14ac:dyDescent="0.25">
      <c r="B16" s="50" t="s">
        <v>38</v>
      </c>
      <c r="C16" s="51">
        <v>70941000</v>
      </c>
      <c r="D16" s="52"/>
      <c r="E16" s="53">
        <f t="shared" ref="E16:E37" si="0">SUM(C16:D16)</f>
        <v>70941000</v>
      </c>
      <c r="F16" s="52"/>
      <c r="G16" s="52"/>
      <c r="H16" s="52"/>
      <c r="I16" s="52"/>
      <c r="J16" s="53">
        <v>70941000</v>
      </c>
      <c r="K16" s="55"/>
      <c r="L16" s="55"/>
      <c r="M16" s="54">
        <f t="shared" ref="M16:M35" si="1">SUM(J16:L16)</f>
        <v>70941000</v>
      </c>
      <c r="N16" s="56">
        <f>6459603.62+89942.8</f>
        <v>6549546.4199999999</v>
      </c>
      <c r="O16" s="56">
        <f>24807939.38-1870000-6549546.82-2770959.1</f>
        <v>13617433.459999999</v>
      </c>
      <c r="P16" s="55"/>
      <c r="Q16" s="55"/>
      <c r="R16" s="54">
        <f t="shared" ref="R16:R35" si="2">SUM(N16:Q16)</f>
        <v>20166979.879999999</v>
      </c>
      <c r="S16" s="54">
        <f>5596516.88+1000000</f>
        <v>6596516.8799999999</v>
      </c>
      <c r="T16" s="54">
        <f>13547538.74-250000-196619</f>
        <v>13100919.74</v>
      </c>
      <c r="U16" s="55"/>
      <c r="V16" s="55"/>
      <c r="W16" s="54">
        <f>SUM(S16:V16)</f>
        <v>19697436.620000001</v>
      </c>
      <c r="X16" s="57">
        <f t="shared" ref="X16:X37" si="3">SUM(E16-M16)</f>
        <v>0</v>
      </c>
      <c r="Y16" s="58">
        <f t="shared" ref="Y16:Y34" si="4">SUM(M16-R16)</f>
        <v>50774020.120000005</v>
      </c>
      <c r="Z16" s="59">
        <f t="shared" ref="Z16:Z36" si="5">SUM(R16-W16)</f>
        <v>469543.25999999791</v>
      </c>
      <c r="AA16" s="21"/>
    </row>
    <row r="17" spans="2:27" x14ac:dyDescent="0.25">
      <c r="B17" s="50" t="s">
        <v>39</v>
      </c>
      <c r="C17" s="51"/>
      <c r="D17" s="60"/>
      <c r="E17" s="53">
        <f t="shared" si="0"/>
        <v>0</v>
      </c>
      <c r="F17" s="60"/>
      <c r="G17" s="60"/>
      <c r="H17" s="60"/>
      <c r="I17" s="60"/>
      <c r="J17" s="61"/>
      <c r="K17" s="62"/>
      <c r="L17" s="62"/>
      <c r="M17" s="54">
        <f t="shared" si="1"/>
        <v>0</v>
      </c>
      <c r="N17" s="61"/>
      <c r="O17" s="62"/>
      <c r="P17" s="62"/>
      <c r="Q17" s="62"/>
      <c r="R17" s="54">
        <f t="shared" si="2"/>
        <v>0</v>
      </c>
      <c r="S17" s="63"/>
      <c r="T17" s="62"/>
      <c r="U17" s="62"/>
      <c r="V17" s="62"/>
      <c r="W17" s="54">
        <f t="shared" ref="W17:W36" si="6">SUM(S17:V17)</f>
        <v>0</v>
      </c>
      <c r="X17" s="57">
        <f t="shared" si="3"/>
        <v>0</v>
      </c>
      <c r="Y17" s="58">
        <f t="shared" si="4"/>
        <v>0</v>
      </c>
      <c r="Z17" s="59">
        <f t="shared" si="5"/>
        <v>0</v>
      </c>
      <c r="AA17" s="21"/>
    </row>
    <row r="18" spans="2:27" x14ac:dyDescent="0.25">
      <c r="B18" s="50" t="s">
        <v>40</v>
      </c>
      <c r="C18" s="51">
        <v>19000000</v>
      </c>
      <c r="D18" s="60"/>
      <c r="E18" s="53">
        <f t="shared" si="0"/>
        <v>19000000</v>
      </c>
      <c r="F18" s="60"/>
      <c r="G18" s="60"/>
      <c r="H18" s="60"/>
      <c r="I18" s="60"/>
      <c r="J18" s="56">
        <v>19000000</v>
      </c>
      <c r="K18" s="55"/>
      <c r="L18" s="55"/>
      <c r="M18" s="54">
        <f t="shared" si="1"/>
        <v>19000000</v>
      </c>
      <c r="N18" s="64"/>
      <c r="O18" s="54">
        <v>2770959.1</v>
      </c>
      <c r="P18" s="55"/>
      <c r="Q18" s="55"/>
      <c r="R18" s="54">
        <f t="shared" si="2"/>
        <v>2770959.1</v>
      </c>
      <c r="S18" s="54"/>
      <c r="T18" s="54"/>
      <c r="U18" s="55"/>
      <c r="V18" s="55"/>
      <c r="W18" s="54">
        <f t="shared" si="6"/>
        <v>0</v>
      </c>
      <c r="X18" s="57">
        <f t="shared" si="3"/>
        <v>0</v>
      </c>
      <c r="Y18" s="58">
        <f t="shared" si="4"/>
        <v>16229040.9</v>
      </c>
      <c r="Z18" s="59">
        <f t="shared" si="5"/>
        <v>2770959.1</v>
      </c>
      <c r="AA18" s="21"/>
    </row>
    <row r="19" spans="2:27" x14ac:dyDescent="0.25">
      <c r="B19" s="65"/>
      <c r="C19" s="51"/>
      <c r="D19" s="60"/>
      <c r="E19" s="53">
        <f t="shared" si="0"/>
        <v>0</v>
      </c>
      <c r="F19" s="60"/>
      <c r="G19" s="60"/>
      <c r="H19" s="60"/>
      <c r="I19" s="60"/>
      <c r="J19" s="66"/>
      <c r="K19" s="67"/>
      <c r="L19" s="67"/>
      <c r="M19" s="54">
        <f t="shared" si="1"/>
        <v>0</v>
      </c>
      <c r="N19" s="68"/>
      <c r="O19" s="69"/>
      <c r="P19" s="69"/>
      <c r="Q19" s="67"/>
      <c r="R19" s="54">
        <f t="shared" si="2"/>
        <v>0</v>
      </c>
      <c r="S19" s="69"/>
      <c r="T19" s="69"/>
      <c r="U19" s="69"/>
      <c r="V19" s="67"/>
      <c r="W19" s="54">
        <f t="shared" si="6"/>
        <v>0</v>
      </c>
      <c r="X19" s="57">
        <f t="shared" si="3"/>
        <v>0</v>
      </c>
      <c r="Y19" s="58">
        <f t="shared" si="4"/>
        <v>0</v>
      </c>
      <c r="Z19" s="59">
        <f t="shared" si="5"/>
        <v>0</v>
      </c>
      <c r="AA19" s="21"/>
    </row>
    <row r="20" spans="2:27" x14ac:dyDescent="0.25">
      <c r="B20" s="46" t="s">
        <v>41</v>
      </c>
      <c r="C20" s="51"/>
      <c r="D20" s="60"/>
      <c r="E20" s="53">
        <f t="shared" si="0"/>
        <v>0</v>
      </c>
      <c r="F20" s="60"/>
      <c r="G20" s="60"/>
      <c r="H20" s="60"/>
      <c r="I20" s="60"/>
      <c r="J20" s="66"/>
      <c r="K20" s="67"/>
      <c r="L20" s="67"/>
      <c r="M20" s="54">
        <f t="shared" si="1"/>
        <v>0</v>
      </c>
      <c r="N20" s="68"/>
      <c r="O20" s="69"/>
      <c r="P20" s="69"/>
      <c r="Q20" s="67"/>
      <c r="R20" s="54">
        <f t="shared" si="2"/>
        <v>0</v>
      </c>
      <c r="S20" s="69"/>
      <c r="T20" s="69"/>
      <c r="U20" s="69"/>
      <c r="V20" s="67"/>
      <c r="W20" s="54">
        <f t="shared" si="6"/>
        <v>0</v>
      </c>
      <c r="X20" s="57">
        <f t="shared" si="3"/>
        <v>0</v>
      </c>
      <c r="Y20" s="58">
        <f t="shared" si="4"/>
        <v>0</v>
      </c>
      <c r="Z20" s="59">
        <f t="shared" si="5"/>
        <v>0</v>
      </c>
      <c r="AA20" s="21"/>
    </row>
    <row r="21" spans="2:27" x14ac:dyDescent="0.25">
      <c r="B21" s="50" t="s">
        <v>42</v>
      </c>
      <c r="C21" s="51"/>
      <c r="D21" s="60"/>
      <c r="E21" s="53">
        <f t="shared" si="0"/>
        <v>0</v>
      </c>
      <c r="F21" s="60"/>
      <c r="G21" s="60"/>
      <c r="H21" s="60"/>
      <c r="I21" s="60"/>
      <c r="J21" s="66"/>
      <c r="K21" s="67"/>
      <c r="L21" s="67"/>
      <c r="M21" s="54">
        <f t="shared" si="1"/>
        <v>0</v>
      </c>
      <c r="N21" s="68"/>
      <c r="O21" s="69"/>
      <c r="P21" s="69"/>
      <c r="Q21" s="67"/>
      <c r="R21" s="54">
        <f t="shared" si="2"/>
        <v>0</v>
      </c>
      <c r="S21" s="69"/>
      <c r="T21" s="69"/>
      <c r="U21" s="69"/>
      <c r="V21" s="67"/>
      <c r="W21" s="54">
        <f t="shared" si="6"/>
        <v>0</v>
      </c>
      <c r="X21" s="57">
        <f t="shared" si="3"/>
        <v>0</v>
      </c>
      <c r="Y21" s="58">
        <f t="shared" si="4"/>
        <v>0</v>
      </c>
      <c r="Z21" s="59">
        <f t="shared" si="5"/>
        <v>0</v>
      </c>
      <c r="AA21" s="21"/>
    </row>
    <row r="22" spans="2:27" x14ac:dyDescent="0.25">
      <c r="B22" s="70" t="s">
        <v>43</v>
      </c>
      <c r="C22" s="51"/>
      <c r="D22" s="60"/>
      <c r="E22" s="53">
        <f t="shared" si="0"/>
        <v>0</v>
      </c>
      <c r="F22" s="60"/>
      <c r="G22" s="60"/>
      <c r="H22" s="60"/>
      <c r="I22" s="60"/>
      <c r="J22" s="66"/>
      <c r="K22" s="67"/>
      <c r="L22" s="67"/>
      <c r="M22" s="54">
        <f t="shared" si="1"/>
        <v>0</v>
      </c>
      <c r="N22" s="68"/>
      <c r="O22" s="69"/>
      <c r="P22" s="69"/>
      <c r="Q22" s="67"/>
      <c r="R22" s="54">
        <f t="shared" si="2"/>
        <v>0</v>
      </c>
      <c r="S22" s="69"/>
      <c r="T22" s="69"/>
      <c r="U22" s="69"/>
      <c r="V22" s="67"/>
      <c r="W22" s="54">
        <f t="shared" si="6"/>
        <v>0</v>
      </c>
      <c r="X22" s="57">
        <f t="shared" si="3"/>
        <v>0</v>
      </c>
      <c r="Y22" s="58">
        <f t="shared" si="4"/>
        <v>0</v>
      </c>
      <c r="Z22" s="59">
        <f t="shared" si="5"/>
        <v>0</v>
      </c>
      <c r="AA22" s="21"/>
    </row>
    <row r="23" spans="2:27" x14ac:dyDescent="0.25">
      <c r="B23" s="50" t="s">
        <v>44</v>
      </c>
      <c r="C23" s="51"/>
      <c r="D23" s="60"/>
      <c r="E23" s="53">
        <f t="shared" si="0"/>
        <v>0</v>
      </c>
      <c r="F23" s="60"/>
      <c r="G23" s="60"/>
      <c r="H23" s="60"/>
      <c r="I23" s="60"/>
      <c r="J23" s="66"/>
      <c r="K23" s="67"/>
      <c r="L23" s="67"/>
      <c r="M23" s="54">
        <f t="shared" si="1"/>
        <v>0</v>
      </c>
      <c r="N23" s="68"/>
      <c r="O23" s="69"/>
      <c r="P23" s="69"/>
      <c r="Q23" s="67"/>
      <c r="R23" s="54">
        <f t="shared" si="2"/>
        <v>0</v>
      </c>
      <c r="S23" s="69"/>
      <c r="T23" s="69"/>
      <c r="U23" s="69"/>
      <c r="V23" s="67"/>
      <c r="W23" s="54">
        <f t="shared" si="6"/>
        <v>0</v>
      </c>
      <c r="X23" s="57">
        <f t="shared" si="3"/>
        <v>0</v>
      </c>
      <c r="Y23" s="58">
        <f t="shared" si="4"/>
        <v>0</v>
      </c>
      <c r="Z23" s="59">
        <f t="shared" si="5"/>
        <v>0</v>
      </c>
      <c r="AA23" s="21"/>
    </row>
    <row r="24" spans="2:27" x14ac:dyDescent="0.25">
      <c r="B24" s="70" t="s">
        <v>43</v>
      </c>
      <c r="C24" s="51">
        <v>106378</v>
      </c>
      <c r="D24" s="60"/>
      <c r="E24" s="53">
        <f t="shared" si="0"/>
        <v>106378</v>
      </c>
      <c r="F24" s="60"/>
      <c r="G24" s="60"/>
      <c r="H24" s="60"/>
      <c r="I24" s="60"/>
      <c r="J24" s="56">
        <v>106378</v>
      </c>
      <c r="K24" s="67"/>
      <c r="L24" s="67"/>
      <c r="M24" s="54">
        <f t="shared" si="1"/>
        <v>106378</v>
      </c>
      <c r="N24" s="68">
        <v>125711.6</v>
      </c>
      <c r="O24" s="69"/>
      <c r="P24" s="69"/>
      <c r="Q24" s="67"/>
      <c r="R24" s="54">
        <f t="shared" si="2"/>
        <v>125711.6</v>
      </c>
      <c r="S24" s="69">
        <v>125711.6</v>
      </c>
      <c r="T24" s="69"/>
      <c r="U24" s="69"/>
      <c r="V24" s="67"/>
      <c r="W24" s="54">
        <f t="shared" si="6"/>
        <v>125711.6</v>
      </c>
      <c r="X24" s="57">
        <f t="shared" si="3"/>
        <v>0</v>
      </c>
      <c r="Y24" s="58">
        <f t="shared" si="4"/>
        <v>-19333.600000000006</v>
      </c>
      <c r="Z24" s="59">
        <f t="shared" si="5"/>
        <v>0</v>
      </c>
      <c r="AA24" s="21"/>
    </row>
    <row r="25" spans="2:27" x14ac:dyDescent="0.25">
      <c r="B25" s="50" t="s">
        <v>45</v>
      </c>
      <c r="C25" s="51"/>
      <c r="D25" s="60"/>
      <c r="E25" s="53">
        <f t="shared" si="0"/>
        <v>0</v>
      </c>
      <c r="F25" s="60"/>
      <c r="G25" s="60"/>
      <c r="H25" s="60"/>
      <c r="I25" s="60"/>
      <c r="J25" s="56"/>
      <c r="K25" s="67"/>
      <c r="L25" s="67"/>
      <c r="M25" s="54">
        <f t="shared" si="1"/>
        <v>0</v>
      </c>
      <c r="N25" s="68"/>
      <c r="O25" s="69"/>
      <c r="P25" s="69"/>
      <c r="Q25" s="67"/>
      <c r="R25" s="54">
        <f t="shared" si="2"/>
        <v>0</v>
      </c>
      <c r="S25" s="69"/>
      <c r="T25" s="69"/>
      <c r="U25" s="69"/>
      <c r="V25" s="67"/>
      <c r="W25" s="54">
        <f t="shared" si="6"/>
        <v>0</v>
      </c>
      <c r="X25" s="57">
        <f t="shared" si="3"/>
        <v>0</v>
      </c>
      <c r="Y25" s="58">
        <f t="shared" si="4"/>
        <v>0</v>
      </c>
      <c r="Z25" s="59">
        <f t="shared" si="5"/>
        <v>0</v>
      </c>
      <c r="AA25" s="21"/>
    </row>
    <row r="26" spans="2:27" x14ac:dyDescent="0.25">
      <c r="B26" s="70" t="s">
        <v>38</v>
      </c>
      <c r="C26" s="51">
        <f>1720000+250000+1000000</f>
        <v>2970000</v>
      </c>
      <c r="D26" s="60"/>
      <c r="E26" s="53">
        <f t="shared" si="0"/>
        <v>2970000</v>
      </c>
      <c r="F26" s="60"/>
      <c r="G26" s="60"/>
      <c r="H26" s="60"/>
      <c r="I26" s="60"/>
      <c r="J26" s="56">
        <v>2970000</v>
      </c>
      <c r="K26" s="67"/>
      <c r="L26" s="67"/>
      <c r="M26" s="54">
        <f t="shared" si="1"/>
        <v>2970000</v>
      </c>
      <c r="N26" s="68">
        <v>1620000</v>
      </c>
      <c r="O26" s="69">
        <f>1870000-1620000</f>
        <v>250000</v>
      </c>
      <c r="P26" s="69"/>
      <c r="Q26" s="67"/>
      <c r="R26" s="54">
        <f t="shared" si="2"/>
        <v>1870000</v>
      </c>
      <c r="S26" s="69">
        <v>1620000</v>
      </c>
      <c r="T26" s="69">
        <v>250000</v>
      </c>
      <c r="U26" s="69"/>
      <c r="V26" s="67"/>
      <c r="W26" s="54">
        <f t="shared" si="6"/>
        <v>1870000</v>
      </c>
      <c r="X26" s="57">
        <f t="shared" si="3"/>
        <v>0</v>
      </c>
      <c r="Y26" s="58">
        <f t="shared" si="4"/>
        <v>1100000</v>
      </c>
      <c r="Z26" s="59">
        <f t="shared" si="5"/>
        <v>0</v>
      </c>
      <c r="AA26" s="21"/>
    </row>
    <row r="27" spans="2:27" x14ac:dyDescent="0.25">
      <c r="B27" s="71" t="s">
        <v>46</v>
      </c>
      <c r="C27" s="51"/>
      <c r="D27" s="60"/>
      <c r="E27" s="53">
        <f t="shared" si="0"/>
        <v>0</v>
      </c>
      <c r="F27" s="60"/>
      <c r="G27" s="60"/>
      <c r="H27" s="60"/>
      <c r="I27" s="60"/>
      <c r="J27" s="56"/>
      <c r="K27" s="67"/>
      <c r="L27" s="67"/>
      <c r="M27" s="54">
        <f t="shared" si="1"/>
        <v>0</v>
      </c>
      <c r="N27" s="68"/>
      <c r="O27" s="69"/>
      <c r="P27" s="69"/>
      <c r="Q27" s="67"/>
      <c r="R27" s="54">
        <f t="shared" si="2"/>
        <v>0</v>
      </c>
      <c r="S27" s="69"/>
      <c r="T27" s="69"/>
      <c r="U27" s="69"/>
      <c r="V27" s="67"/>
      <c r="W27" s="54">
        <f t="shared" si="6"/>
        <v>0</v>
      </c>
      <c r="X27" s="57">
        <f t="shared" si="3"/>
        <v>0</v>
      </c>
      <c r="Y27" s="58">
        <f t="shared" si="4"/>
        <v>0</v>
      </c>
      <c r="Z27" s="59">
        <f t="shared" si="5"/>
        <v>0</v>
      </c>
      <c r="AA27" s="21"/>
    </row>
    <row r="28" spans="2:27" ht="6.75" customHeight="1" x14ac:dyDescent="0.25">
      <c r="B28" s="50"/>
      <c r="C28" s="51"/>
      <c r="D28" s="60"/>
      <c r="E28" s="53">
        <f t="shared" si="0"/>
        <v>0</v>
      </c>
      <c r="F28" s="60"/>
      <c r="G28" s="60"/>
      <c r="H28" s="60"/>
      <c r="I28" s="60"/>
      <c r="J28" s="56"/>
      <c r="K28" s="67"/>
      <c r="L28" s="67"/>
      <c r="M28" s="54">
        <f t="shared" si="1"/>
        <v>0</v>
      </c>
      <c r="N28" s="68"/>
      <c r="O28" s="69"/>
      <c r="P28" s="69"/>
      <c r="Q28" s="67"/>
      <c r="R28" s="54">
        <f t="shared" si="2"/>
        <v>0</v>
      </c>
      <c r="S28" s="69"/>
      <c r="T28" s="69"/>
      <c r="U28" s="69"/>
      <c r="V28" s="67"/>
      <c r="W28" s="54">
        <f t="shared" si="6"/>
        <v>0</v>
      </c>
      <c r="X28" s="57">
        <f t="shared" si="3"/>
        <v>0</v>
      </c>
      <c r="Y28" s="58">
        <f t="shared" si="4"/>
        <v>0</v>
      </c>
      <c r="Z28" s="59">
        <f t="shared" si="5"/>
        <v>0</v>
      </c>
      <c r="AA28" s="21"/>
    </row>
    <row r="29" spans="2:27" x14ac:dyDescent="0.25">
      <c r="B29" s="46" t="s">
        <v>47</v>
      </c>
      <c r="C29" s="51"/>
      <c r="D29" s="60"/>
      <c r="E29" s="53">
        <f t="shared" si="0"/>
        <v>0</v>
      </c>
      <c r="F29" s="60"/>
      <c r="G29" s="60"/>
      <c r="H29" s="60"/>
      <c r="I29" s="60"/>
      <c r="J29" s="56"/>
      <c r="K29" s="67"/>
      <c r="L29" s="67"/>
      <c r="M29" s="54">
        <f t="shared" si="1"/>
        <v>0</v>
      </c>
      <c r="N29" s="68"/>
      <c r="O29" s="69"/>
      <c r="P29" s="69"/>
      <c r="Q29" s="67"/>
      <c r="R29" s="54">
        <f t="shared" si="2"/>
        <v>0</v>
      </c>
      <c r="S29" s="69"/>
      <c r="T29" s="69"/>
      <c r="U29" s="69"/>
      <c r="V29" s="67"/>
      <c r="W29" s="54">
        <f t="shared" si="6"/>
        <v>0</v>
      </c>
      <c r="X29" s="57">
        <f t="shared" si="3"/>
        <v>0</v>
      </c>
      <c r="Y29" s="58">
        <f t="shared" si="4"/>
        <v>0</v>
      </c>
      <c r="Z29" s="59">
        <f t="shared" si="5"/>
        <v>0</v>
      </c>
      <c r="AA29" s="21"/>
    </row>
    <row r="30" spans="2:27" x14ac:dyDescent="0.25">
      <c r="B30" s="50" t="s">
        <v>48</v>
      </c>
      <c r="C30" s="51">
        <v>24193000</v>
      </c>
      <c r="D30" s="60"/>
      <c r="E30" s="53">
        <f t="shared" si="0"/>
        <v>24193000</v>
      </c>
      <c r="F30" s="60"/>
      <c r="G30" s="60"/>
      <c r="H30" s="60"/>
      <c r="I30" s="60"/>
      <c r="J30" s="56">
        <v>24193000</v>
      </c>
      <c r="K30" s="67"/>
      <c r="L30" s="67"/>
      <c r="M30" s="54">
        <f t="shared" si="1"/>
        <v>24193000</v>
      </c>
      <c r="N30" s="68">
        <v>6297969.0800000001</v>
      </c>
      <c r="O30" s="69">
        <v>7670320.2800000003</v>
      </c>
      <c r="P30" s="69"/>
      <c r="Q30" s="67"/>
      <c r="R30" s="54">
        <f t="shared" si="2"/>
        <v>13968289.359999999</v>
      </c>
      <c r="S30" s="69">
        <v>6297969.0800000001</v>
      </c>
      <c r="T30" s="69">
        <v>7670320.2800000003</v>
      </c>
      <c r="U30" s="69"/>
      <c r="V30" s="67"/>
      <c r="W30" s="54">
        <f t="shared" si="6"/>
        <v>13968289.359999999</v>
      </c>
      <c r="X30" s="57">
        <f t="shared" si="3"/>
        <v>0</v>
      </c>
      <c r="Y30" s="58">
        <f t="shared" si="4"/>
        <v>10224710.640000001</v>
      </c>
      <c r="Z30" s="59">
        <f t="shared" si="5"/>
        <v>0</v>
      </c>
      <c r="AA30" s="21"/>
    </row>
    <row r="31" spans="2:27" x14ac:dyDescent="0.25">
      <c r="B31" s="70" t="s">
        <v>43</v>
      </c>
      <c r="C31" s="51"/>
      <c r="D31" s="60"/>
      <c r="E31" s="53">
        <f t="shared" si="0"/>
        <v>0</v>
      </c>
      <c r="F31" s="60"/>
      <c r="G31" s="60"/>
      <c r="H31" s="60"/>
      <c r="I31" s="60"/>
      <c r="J31" s="56"/>
      <c r="K31" s="67"/>
      <c r="L31" s="67"/>
      <c r="M31" s="54">
        <f t="shared" si="1"/>
        <v>0</v>
      </c>
      <c r="N31" s="68"/>
      <c r="O31" s="69"/>
      <c r="P31" s="69"/>
      <c r="Q31" s="67"/>
      <c r="R31" s="54">
        <f t="shared" si="2"/>
        <v>0</v>
      </c>
      <c r="S31" s="69"/>
      <c r="T31" s="69"/>
      <c r="U31" s="69"/>
      <c r="V31" s="67"/>
      <c r="W31" s="54">
        <f t="shared" si="6"/>
        <v>0</v>
      </c>
      <c r="X31" s="57">
        <f t="shared" si="3"/>
        <v>0</v>
      </c>
      <c r="Y31" s="58">
        <f t="shared" si="4"/>
        <v>0</v>
      </c>
      <c r="Z31" s="59">
        <f t="shared" si="5"/>
        <v>0</v>
      </c>
      <c r="AA31" s="21"/>
    </row>
    <row r="32" spans="2:27" x14ac:dyDescent="0.25">
      <c r="B32" s="72" t="s">
        <v>49</v>
      </c>
      <c r="C32" s="51"/>
      <c r="D32" s="60"/>
      <c r="E32" s="53">
        <f t="shared" si="0"/>
        <v>0</v>
      </c>
      <c r="F32" s="60"/>
      <c r="G32" s="60"/>
      <c r="H32" s="60"/>
      <c r="I32" s="60"/>
      <c r="J32" s="56"/>
      <c r="K32" s="67"/>
      <c r="L32" s="67"/>
      <c r="M32" s="54">
        <f t="shared" si="1"/>
        <v>0</v>
      </c>
      <c r="N32" s="68"/>
      <c r="O32" s="69"/>
      <c r="P32" s="69"/>
      <c r="Q32" s="67"/>
      <c r="R32" s="54">
        <f t="shared" si="2"/>
        <v>0</v>
      </c>
      <c r="S32" s="69"/>
      <c r="T32" s="69"/>
      <c r="U32" s="69"/>
      <c r="V32" s="67"/>
      <c r="W32" s="54">
        <f t="shared" si="6"/>
        <v>0</v>
      </c>
      <c r="X32" s="57">
        <f t="shared" si="3"/>
        <v>0</v>
      </c>
      <c r="Y32" s="58">
        <f t="shared" si="4"/>
        <v>0</v>
      </c>
      <c r="Z32" s="59">
        <f t="shared" si="5"/>
        <v>0</v>
      </c>
      <c r="AA32" s="21"/>
    </row>
    <row r="33" spans="2:27" x14ac:dyDescent="0.25">
      <c r="B33" s="70" t="s">
        <v>38</v>
      </c>
      <c r="C33" s="51"/>
      <c r="D33" s="60"/>
      <c r="E33" s="53">
        <f t="shared" si="0"/>
        <v>0</v>
      </c>
      <c r="F33" s="60"/>
      <c r="G33" s="60"/>
      <c r="H33" s="60"/>
      <c r="I33" s="60"/>
      <c r="J33" s="56"/>
      <c r="K33" s="67"/>
      <c r="L33" s="67"/>
      <c r="M33" s="54">
        <f t="shared" si="1"/>
        <v>0</v>
      </c>
      <c r="N33" s="68"/>
      <c r="O33" s="69"/>
      <c r="P33" s="69"/>
      <c r="Q33" s="67"/>
      <c r="R33" s="54">
        <f t="shared" si="2"/>
        <v>0</v>
      </c>
      <c r="S33" s="69"/>
      <c r="T33" s="69"/>
      <c r="U33" s="69"/>
      <c r="V33" s="67"/>
      <c r="W33" s="54">
        <f t="shared" si="6"/>
        <v>0</v>
      </c>
      <c r="X33" s="57">
        <f t="shared" si="3"/>
        <v>0</v>
      </c>
      <c r="Y33" s="58">
        <f t="shared" si="4"/>
        <v>0</v>
      </c>
      <c r="Z33" s="59">
        <f t="shared" si="5"/>
        <v>0</v>
      </c>
      <c r="AA33" s="21"/>
    </row>
    <row r="34" spans="2:27" x14ac:dyDescent="0.25">
      <c r="B34" s="71" t="s">
        <v>46</v>
      </c>
      <c r="C34" s="51"/>
      <c r="D34" s="60"/>
      <c r="E34" s="53"/>
      <c r="F34" s="60"/>
      <c r="G34" s="60"/>
      <c r="H34" s="60"/>
      <c r="I34" s="60"/>
      <c r="J34" s="56"/>
      <c r="K34" s="67"/>
      <c r="L34" s="67"/>
      <c r="M34" s="54"/>
      <c r="N34" s="68"/>
      <c r="O34" s="69"/>
      <c r="P34" s="69"/>
      <c r="Q34" s="67"/>
      <c r="R34" s="54"/>
      <c r="S34" s="69"/>
      <c r="T34" s="69"/>
      <c r="U34" s="69"/>
      <c r="V34" s="67"/>
      <c r="W34" s="54">
        <f t="shared" si="6"/>
        <v>0</v>
      </c>
      <c r="X34" s="57">
        <f t="shared" si="3"/>
        <v>0</v>
      </c>
      <c r="Y34" s="58">
        <f t="shared" si="4"/>
        <v>0</v>
      </c>
      <c r="Z34" s="59">
        <f t="shared" si="5"/>
        <v>0</v>
      </c>
      <c r="AA34" s="21"/>
    </row>
    <row r="35" spans="2:27" x14ac:dyDescent="0.25">
      <c r="B35" s="73" t="s">
        <v>50</v>
      </c>
      <c r="C35" s="51"/>
      <c r="D35" s="60"/>
      <c r="E35" s="53">
        <f t="shared" si="0"/>
        <v>0</v>
      </c>
      <c r="F35" s="60"/>
      <c r="G35" s="60"/>
      <c r="H35" s="60"/>
      <c r="I35" s="60"/>
      <c r="J35" s="56"/>
      <c r="K35" s="67"/>
      <c r="L35" s="67"/>
      <c r="M35" s="54">
        <f t="shared" si="1"/>
        <v>0</v>
      </c>
      <c r="N35" s="68">
        <f>19887025.53-4122031.95-5614451-127390</f>
        <v>10023152.580000002</v>
      </c>
      <c r="O35" s="69">
        <f>17220641.87-8603182.45-11309572.07-719618.11-988598.93+4122031.95+5614451+127390-2770959.1</f>
        <v>2692584.1600000015</v>
      </c>
      <c r="P35" s="69"/>
      <c r="Q35" s="67"/>
      <c r="R35" s="54">
        <f t="shared" si="2"/>
        <v>12715736.740000004</v>
      </c>
      <c r="S35" s="69">
        <v>10023152.58</v>
      </c>
      <c r="T35" s="69">
        <f>5463543.26</f>
        <v>5463543.2599999998</v>
      </c>
      <c r="U35" s="69"/>
      <c r="V35" s="67"/>
      <c r="W35" s="54">
        <f t="shared" si="6"/>
        <v>15486695.84</v>
      </c>
      <c r="X35" s="57">
        <f t="shared" si="3"/>
        <v>0</v>
      </c>
      <c r="Y35" s="58"/>
      <c r="Z35" s="59"/>
      <c r="AA35" s="21"/>
    </row>
    <row r="36" spans="2:27" ht="6.75" customHeight="1" x14ac:dyDescent="0.25">
      <c r="B36" s="74"/>
      <c r="C36" s="51"/>
      <c r="D36" s="60"/>
      <c r="E36" s="53">
        <f t="shared" si="0"/>
        <v>0</v>
      </c>
      <c r="F36" s="60"/>
      <c r="G36" s="60"/>
      <c r="H36" s="60"/>
      <c r="I36" s="60"/>
      <c r="J36" s="56"/>
      <c r="K36" s="67"/>
      <c r="L36" s="67"/>
      <c r="M36" s="67"/>
      <c r="N36" s="68"/>
      <c r="O36" s="69"/>
      <c r="P36" s="69"/>
      <c r="Q36" s="67"/>
      <c r="R36" s="69"/>
      <c r="S36" s="69"/>
      <c r="T36" s="69"/>
      <c r="U36" s="69"/>
      <c r="V36" s="67"/>
      <c r="W36" s="54">
        <f t="shared" si="6"/>
        <v>0</v>
      </c>
      <c r="X36" s="57">
        <f t="shared" si="3"/>
        <v>0</v>
      </c>
      <c r="Y36" s="75"/>
      <c r="Z36" s="59">
        <f t="shared" si="5"/>
        <v>0</v>
      </c>
      <c r="AA36" s="21"/>
    </row>
    <row r="37" spans="2:27" ht="21.75" customHeight="1" thickBot="1" x14ac:dyDescent="0.4">
      <c r="B37" s="76" t="s">
        <v>51</v>
      </c>
      <c r="C37" s="77">
        <f>SUM(C15:C36)</f>
        <v>373036378</v>
      </c>
      <c r="D37" s="78"/>
      <c r="E37" s="79">
        <f t="shared" si="0"/>
        <v>373036378</v>
      </c>
      <c r="F37" s="78"/>
      <c r="G37" s="78"/>
      <c r="H37" s="78"/>
      <c r="I37" s="78"/>
      <c r="J37" s="77">
        <f>SUM(J15:J36)</f>
        <v>373036378</v>
      </c>
      <c r="K37" s="80"/>
      <c r="L37" s="80"/>
      <c r="M37" s="77">
        <f>SUM(M15:M36)</f>
        <v>373036378</v>
      </c>
      <c r="N37" s="77">
        <f>SUM(N15:N35)</f>
        <v>93276130.439999998</v>
      </c>
      <c r="O37" s="81">
        <f>SUM(O15:O35)</f>
        <v>101696619.47999999</v>
      </c>
      <c r="P37" s="82"/>
      <c r="Q37" s="80"/>
      <c r="R37" s="77">
        <f>SUM(R15:R36)</f>
        <v>194972749.92000002</v>
      </c>
      <c r="S37" s="81">
        <f>SUM(S15:S35)</f>
        <v>93162700.949999988</v>
      </c>
      <c r="T37" s="81">
        <f>SUM(T15:T35)</f>
        <v>100208366.91</v>
      </c>
      <c r="U37" s="82"/>
      <c r="V37" s="80"/>
      <c r="W37" s="81">
        <f>SUM(W15:W35)</f>
        <v>193371067.85999998</v>
      </c>
      <c r="X37" s="83">
        <f t="shared" si="3"/>
        <v>0</v>
      </c>
      <c r="Y37" s="84">
        <f>SUM(Y15:Y35)</f>
        <v>190779364.81999999</v>
      </c>
      <c r="Z37" s="84">
        <f>SUM(Z15:Z35)</f>
        <v>4372641.1600000095</v>
      </c>
      <c r="AA37" s="21"/>
    </row>
    <row r="38" spans="2:27" ht="24.75" customHeight="1" x14ac:dyDescent="0.25">
      <c r="B38" s="85" t="s">
        <v>52</v>
      </c>
      <c r="C38" s="51"/>
      <c r="D38" s="60"/>
      <c r="E38" s="86"/>
      <c r="F38" s="60"/>
      <c r="G38" s="60"/>
      <c r="H38" s="60"/>
      <c r="I38" s="60"/>
      <c r="J38" s="66"/>
      <c r="K38" s="67"/>
      <c r="L38" s="67"/>
      <c r="M38" s="67"/>
      <c r="N38" s="68"/>
      <c r="O38" s="69"/>
      <c r="P38" s="69"/>
      <c r="Q38" s="67"/>
      <c r="R38" s="69"/>
      <c r="S38" s="69"/>
      <c r="T38" s="69"/>
      <c r="U38" s="69"/>
      <c r="V38" s="67"/>
      <c r="W38" s="87"/>
      <c r="X38" s="40"/>
      <c r="Y38" s="75"/>
      <c r="Z38" s="88"/>
      <c r="AA38" s="21"/>
    </row>
    <row r="39" spans="2:27" ht="24.75" customHeight="1" x14ac:dyDescent="0.25">
      <c r="B39" s="46" t="s">
        <v>53</v>
      </c>
      <c r="C39" s="60"/>
      <c r="D39" s="60"/>
      <c r="E39" s="60"/>
      <c r="F39" s="60"/>
      <c r="G39" s="60"/>
      <c r="H39" s="60"/>
      <c r="I39" s="60"/>
      <c r="J39" s="66"/>
      <c r="K39" s="67"/>
      <c r="L39" s="67"/>
      <c r="M39" s="67"/>
      <c r="N39" s="68"/>
      <c r="O39" s="69"/>
      <c r="P39" s="69"/>
      <c r="Q39" s="67"/>
      <c r="R39" s="69"/>
      <c r="S39" s="69"/>
      <c r="T39" s="69"/>
      <c r="U39" s="69"/>
      <c r="V39" s="67"/>
      <c r="W39" s="67"/>
      <c r="X39" s="89"/>
      <c r="Y39" s="75"/>
      <c r="Z39" s="88"/>
      <c r="AA39" s="21"/>
    </row>
    <row r="40" spans="2:27" ht="14.25" customHeight="1" x14ac:dyDescent="0.25">
      <c r="B40" s="90" t="s">
        <v>54</v>
      </c>
      <c r="C40" s="60"/>
      <c r="D40" s="60"/>
      <c r="E40" s="60"/>
      <c r="F40" s="60"/>
      <c r="G40" s="60"/>
      <c r="H40" s="60"/>
      <c r="I40" s="60"/>
      <c r="J40" s="66"/>
      <c r="K40" s="67"/>
      <c r="L40" s="67"/>
      <c r="M40" s="67"/>
      <c r="N40" s="68"/>
      <c r="O40" s="69"/>
      <c r="P40" s="69"/>
      <c r="Q40" s="67"/>
      <c r="R40" s="69"/>
      <c r="S40" s="69"/>
      <c r="T40" s="69"/>
      <c r="U40" s="69"/>
      <c r="V40" s="67"/>
      <c r="W40" s="67"/>
      <c r="X40" s="89"/>
      <c r="Y40" s="75"/>
      <c r="Z40" s="88"/>
      <c r="AA40" s="21"/>
    </row>
    <row r="41" spans="2:27" ht="16.5" x14ac:dyDescent="0.35">
      <c r="B41" s="50" t="s">
        <v>37</v>
      </c>
      <c r="C41" s="91"/>
      <c r="D41" s="60"/>
      <c r="E41" s="60"/>
      <c r="F41" s="60"/>
      <c r="G41" s="60"/>
      <c r="H41" s="60"/>
      <c r="I41" s="60"/>
      <c r="J41" s="92"/>
      <c r="K41" s="93"/>
      <c r="L41" s="93"/>
      <c r="M41" s="93"/>
      <c r="N41" s="92"/>
      <c r="O41" s="93"/>
      <c r="P41" s="93"/>
      <c r="Q41" s="93"/>
      <c r="R41" s="93"/>
      <c r="S41" s="93"/>
      <c r="T41" s="93"/>
      <c r="U41" s="93"/>
      <c r="V41" s="93"/>
      <c r="W41" s="93"/>
      <c r="X41" s="89"/>
      <c r="Y41" s="75"/>
      <c r="Z41" s="88"/>
      <c r="AA41" s="21"/>
    </row>
    <row r="42" spans="2:27" x14ac:dyDescent="0.25">
      <c r="B42" s="50" t="s">
        <v>38</v>
      </c>
      <c r="C42" s="52"/>
      <c r="D42" s="52"/>
      <c r="E42" s="52"/>
      <c r="F42" s="52"/>
      <c r="G42" s="52"/>
      <c r="H42" s="52"/>
      <c r="I42" s="52"/>
      <c r="J42" s="64"/>
      <c r="K42" s="55"/>
      <c r="L42" s="55"/>
      <c r="M42" s="55"/>
      <c r="N42" s="64"/>
      <c r="O42" s="55"/>
      <c r="P42" s="55"/>
      <c r="Q42" s="55"/>
      <c r="R42" s="55"/>
      <c r="S42" s="55"/>
      <c r="T42" s="55"/>
      <c r="U42" s="55"/>
      <c r="V42" s="55"/>
      <c r="W42" s="55"/>
      <c r="X42" s="89"/>
      <c r="Y42" s="75"/>
      <c r="Z42" s="88"/>
      <c r="AA42" s="21"/>
    </row>
    <row r="43" spans="2:27" x14ac:dyDescent="0.25">
      <c r="B43" s="50" t="s">
        <v>39</v>
      </c>
      <c r="C43" s="60"/>
      <c r="D43" s="60"/>
      <c r="E43" s="60"/>
      <c r="F43" s="60"/>
      <c r="G43" s="60"/>
      <c r="H43" s="60"/>
      <c r="I43" s="60"/>
      <c r="J43" s="64"/>
      <c r="K43" s="55"/>
      <c r="L43" s="55"/>
      <c r="M43" s="55"/>
      <c r="N43" s="64"/>
      <c r="O43" s="55"/>
      <c r="P43" s="55"/>
      <c r="Q43" s="55"/>
      <c r="R43" s="55"/>
      <c r="S43" s="55"/>
      <c r="T43" s="55"/>
      <c r="U43" s="55"/>
      <c r="V43" s="55"/>
      <c r="W43" s="55"/>
      <c r="X43" s="89"/>
      <c r="Y43" s="75"/>
      <c r="Z43" s="88"/>
      <c r="AA43" s="21"/>
    </row>
    <row r="44" spans="2:27" x14ac:dyDescent="0.25">
      <c r="B44" s="50" t="s">
        <v>40</v>
      </c>
      <c r="C44" s="60"/>
      <c r="D44" s="60"/>
      <c r="E44" s="60"/>
      <c r="F44" s="60"/>
      <c r="G44" s="60"/>
      <c r="H44" s="60"/>
      <c r="I44" s="60"/>
      <c r="J44" s="64"/>
      <c r="K44" s="55"/>
      <c r="L44" s="55"/>
      <c r="M44" s="55"/>
      <c r="N44" s="64"/>
      <c r="O44" s="55"/>
      <c r="P44" s="55"/>
      <c r="Q44" s="55"/>
      <c r="R44" s="55"/>
      <c r="S44" s="55"/>
      <c r="T44" s="55"/>
      <c r="U44" s="55"/>
      <c r="V44" s="55"/>
      <c r="W44" s="55"/>
      <c r="X44" s="89"/>
      <c r="Y44" s="75"/>
      <c r="Z44" s="88"/>
      <c r="AA44" s="21"/>
    </row>
    <row r="45" spans="2:27" ht="20.25" customHeight="1" x14ac:dyDescent="0.25">
      <c r="B45" s="46" t="s">
        <v>55</v>
      </c>
      <c r="C45" s="60"/>
      <c r="D45" s="60"/>
      <c r="E45" s="60"/>
      <c r="F45" s="60"/>
      <c r="G45" s="60"/>
      <c r="H45" s="60"/>
      <c r="I45" s="60"/>
      <c r="J45" s="66"/>
      <c r="K45" s="67"/>
      <c r="L45" s="67"/>
      <c r="M45" s="67"/>
      <c r="N45" s="68"/>
      <c r="O45" s="69"/>
      <c r="P45" s="69"/>
      <c r="Q45" s="67"/>
      <c r="R45" s="69"/>
      <c r="S45" s="69"/>
      <c r="T45" s="69"/>
      <c r="U45" s="69"/>
      <c r="V45" s="67"/>
      <c r="W45" s="67"/>
      <c r="X45" s="89"/>
      <c r="Y45" s="75"/>
      <c r="Z45" s="88"/>
      <c r="AA45" s="21"/>
    </row>
    <row r="46" spans="2:27" x14ac:dyDescent="0.25">
      <c r="B46" s="50" t="s">
        <v>56</v>
      </c>
      <c r="C46" s="94"/>
      <c r="D46" s="94"/>
      <c r="E46" s="94"/>
      <c r="F46" s="94"/>
      <c r="G46" s="94"/>
      <c r="H46" s="94"/>
      <c r="I46" s="94"/>
      <c r="J46" s="95"/>
      <c r="K46" s="94"/>
      <c r="L46" s="94"/>
      <c r="M46" s="94"/>
      <c r="N46" s="95"/>
      <c r="O46" s="94"/>
      <c r="P46" s="94"/>
      <c r="Q46" s="94"/>
      <c r="R46" s="94"/>
      <c r="S46" s="94"/>
      <c r="T46" s="94"/>
      <c r="U46" s="94"/>
      <c r="V46" s="94"/>
      <c r="W46" s="94"/>
      <c r="X46" s="96"/>
      <c r="Y46" s="88"/>
      <c r="Z46" s="88"/>
      <c r="AA46" s="21"/>
    </row>
    <row r="47" spans="2:27" x14ac:dyDescent="0.25">
      <c r="B47" s="70" t="s">
        <v>38</v>
      </c>
      <c r="C47" s="97"/>
      <c r="D47" s="97"/>
      <c r="E47" s="97"/>
      <c r="F47" s="97"/>
      <c r="G47" s="97"/>
      <c r="H47" s="97"/>
      <c r="I47" s="97"/>
      <c r="J47" s="50"/>
      <c r="K47" s="97"/>
      <c r="L47" s="97"/>
      <c r="M47" s="97"/>
      <c r="N47" s="50"/>
      <c r="O47" s="97"/>
      <c r="P47" s="97"/>
      <c r="Q47" s="97"/>
      <c r="R47" s="97"/>
      <c r="S47" s="97"/>
      <c r="T47" s="97"/>
      <c r="U47" s="97"/>
      <c r="V47" s="97"/>
      <c r="W47" s="97"/>
      <c r="X47" s="96"/>
      <c r="Y47" s="88"/>
      <c r="Z47" s="88"/>
      <c r="AA47" s="21"/>
    </row>
    <row r="48" spans="2:27" x14ac:dyDescent="0.25">
      <c r="B48" s="70" t="s">
        <v>57</v>
      </c>
      <c r="C48" s="97"/>
      <c r="D48" s="97"/>
      <c r="E48" s="97"/>
      <c r="F48" s="97"/>
      <c r="G48" s="97"/>
      <c r="H48" s="97"/>
      <c r="I48" s="97"/>
      <c r="J48" s="50"/>
      <c r="K48" s="97"/>
      <c r="L48" s="97"/>
      <c r="M48" s="97"/>
      <c r="N48" s="50"/>
      <c r="O48" s="97"/>
      <c r="P48" s="97"/>
      <c r="Q48" s="97"/>
      <c r="R48" s="97"/>
      <c r="S48" s="97"/>
      <c r="T48" s="97"/>
      <c r="U48" s="97"/>
      <c r="V48" s="97"/>
      <c r="W48" s="97"/>
      <c r="X48" s="96"/>
      <c r="Y48" s="88"/>
      <c r="Z48" s="88"/>
      <c r="AA48" s="21"/>
    </row>
    <row r="49" spans="2:27" x14ac:dyDescent="0.25">
      <c r="B49" s="50" t="s">
        <v>45</v>
      </c>
      <c r="C49" s="94"/>
      <c r="D49" s="94"/>
      <c r="E49" s="94"/>
      <c r="F49" s="94"/>
      <c r="G49" s="94"/>
      <c r="H49" s="94"/>
      <c r="I49" s="94"/>
      <c r="J49" s="95"/>
      <c r="K49" s="94"/>
      <c r="L49" s="94"/>
      <c r="M49" s="94"/>
      <c r="N49" s="95"/>
      <c r="O49" s="94"/>
      <c r="P49" s="94"/>
      <c r="Q49" s="94"/>
      <c r="R49" s="94"/>
      <c r="S49" s="94"/>
      <c r="T49" s="94"/>
      <c r="U49" s="94"/>
      <c r="V49" s="94"/>
      <c r="W49" s="94"/>
      <c r="X49" s="96"/>
      <c r="Y49" s="88"/>
      <c r="Z49" s="88"/>
      <c r="AA49" s="21"/>
    </row>
    <row r="50" spans="2:27" x14ac:dyDescent="0.25">
      <c r="B50" s="70" t="s">
        <v>38</v>
      </c>
      <c r="C50" s="97"/>
      <c r="D50" s="97"/>
      <c r="E50" s="97"/>
      <c r="F50" s="97"/>
      <c r="G50" s="97"/>
      <c r="H50" s="97"/>
      <c r="I50" s="97"/>
      <c r="J50" s="50"/>
      <c r="K50" s="97"/>
      <c r="L50" s="97"/>
      <c r="M50" s="97"/>
      <c r="N50" s="50"/>
      <c r="O50" s="97"/>
      <c r="P50" s="97"/>
      <c r="Q50" s="97"/>
      <c r="R50" s="97"/>
      <c r="S50" s="97"/>
      <c r="T50" s="97"/>
      <c r="U50" s="97"/>
      <c r="V50" s="97"/>
      <c r="W50" s="97"/>
      <c r="X50" s="96"/>
      <c r="Y50" s="88"/>
      <c r="Z50" s="88"/>
      <c r="AA50" s="21"/>
    </row>
    <row r="51" spans="2:27" ht="22.5" customHeight="1" x14ac:dyDescent="0.25">
      <c r="B51" s="90" t="s">
        <v>58</v>
      </c>
      <c r="C51" s="60"/>
      <c r="D51" s="60"/>
      <c r="E51" s="60"/>
      <c r="F51" s="60"/>
      <c r="G51" s="60"/>
      <c r="H51" s="60"/>
      <c r="I51" s="60"/>
      <c r="J51" s="66"/>
      <c r="K51" s="67"/>
      <c r="L51" s="67"/>
      <c r="M51" s="67"/>
      <c r="N51" s="68"/>
      <c r="O51" s="69"/>
      <c r="P51" s="69"/>
      <c r="Q51" s="67"/>
      <c r="R51" s="69"/>
      <c r="S51" s="69"/>
      <c r="T51" s="69"/>
      <c r="U51" s="69"/>
      <c r="V51" s="67"/>
      <c r="W51" s="67"/>
      <c r="X51" s="96"/>
      <c r="Y51" s="88"/>
      <c r="Z51" s="88"/>
      <c r="AA51" s="21"/>
    </row>
    <row r="52" spans="2:27" x14ac:dyDescent="0.25">
      <c r="B52" s="50" t="s">
        <v>59</v>
      </c>
      <c r="C52" s="60"/>
      <c r="D52" s="60"/>
      <c r="E52" s="60"/>
      <c r="F52" s="60"/>
      <c r="G52" s="60"/>
      <c r="H52" s="60"/>
      <c r="I52" s="60"/>
      <c r="J52" s="66"/>
      <c r="K52" s="67"/>
      <c r="L52" s="67"/>
      <c r="M52" s="67"/>
      <c r="N52" s="68"/>
      <c r="O52" s="69"/>
      <c r="P52" s="69"/>
      <c r="Q52" s="67"/>
      <c r="R52" s="69"/>
      <c r="S52" s="69"/>
      <c r="T52" s="69"/>
      <c r="U52" s="69"/>
      <c r="V52" s="67"/>
      <c r="W52" s="67"/>
      <c r="X52" s="96"/>
      <c r="Y52" s="88"/>
      <c r="Z52" s="88"/>
      <c r="AA52" s="21"/>
    </row>
    <row r="53" spans="2:27" x14ac:dyDescent="0.25">
      <c r="B53" s="50" t="s">
        <v>38</v>
      </c>
      <c r="C53" s="52"/>
      <c r="D53" s="52"/>
      <c r="E53" s="52"/>
      <c r="F53" s="52"/>
      <c r="G53" s="52"/>
      <c r="H53" s="52"/>
      <c r="I53" s="52"/>
      <c r="J53" s="66"/>
      <c r="K53" s="67"/>
      <c r="L53" s="67"/>
      <c r="M53" s="67"/>
      <c r="N53" s="68"/>
      <c r="O53" s="69"/>
      <c r="P53" s="69"/>
      <c r="Q53" s="67"/>
      <c r="R53" s="69"/>
      <c r="S53" s="69"/>
      <c r="T53" s="69"/>
      <c r="U53" s="69"/>
      <c r="V53" s="67"/>
      <c r="W53" s="67"/>
      <c r="X53" s="96"/>
      <c r="Y53" s="88"/>
      <c r="Z53" s="88"/>
      <c r="AA53" s="21"/>
    </row>
    <row r="54" spans="2:27" x14ac:dyDescent="0.25">
      <c r="B54" s="50" t="s">
        <v>40</v>
      </c>
      <c r="C54" s="60"/>
      <c r="D54" s="60"/>
      <c r="E54" s="60"/>
      <c r="F54" s="60"/>
      <c r="G54" s="60"/>
      <c r="H54" s="60"/>
      <c r="I54" s="60"/>
      <c r="J54" s="66"/>
      <c r="K54" s="67"/>
      <c r="L54" s="67"/>
      <c r="M54" s="67"/>
      <c r="N54" s="68"/>
      <c r="O54" s="69"/>
      <c r="P54" s="69"/>
      <c r="Q54" s="67"/>
      <c r="R54" s="69"/>
      <c r="S54" s="69"/>
      <c r="T54" s="69"/>
      <c r="U54" s="69"/>
      <c r="V54" s="67"/>
      <c r="W54" s="67"/>
      <c r="X54" s="96"/>
      <c r="Y54" s="88"/>
      <c r="Z54" s="88"/>
      <c r="AA54" s="21"/>
    </row>
    <row r="55" spans="2:27" ht="23.25" customHeight="1" x14ac:dyDescent="0.35">
      <c r="B55" s="16" t="s">
        <v>60</v>
      </c>
      <c r="C55" s="98"/>
      <c r="D55" s="60"/>
      <c r="E55" s="60"/>
      <c r="F55" s="60"/>
      <c r="G55" s="60"/>
      <c r="H55" s="60"/>
      <c r="I55" s="60"/>
      <c r="J55" s="92"/>
      <c r="K55" s="93"/>
      <c r="L55" s="93"/>
      <c r="M55" s="93"/>
      <c r="N55" s="99"/>
      <c r="O55" s="100"/>
      <c r="P55" s="100"/>
      <c r="Q55" s="93"/>
      <c r="R55" s="100"/>
      <c r="S55" s="100"/>
      <c r="T55" s="100"/>
      <c r="U55" s="100"/>
      <c r="V55" s="93"/>
      <c r="W55" s="93"/>
      <c r="X55" s="96"/>
      <c r="Y55" s="88"/>
      <c r="Z55" s="88"/>
      <c r="AA55" s="21"/>
    </row>
    <row r="56" spans="2:27" ht="16.5" x14ac:dyDescent="0.35">
      <c r="B56" s="46"/>
      <c r="C56" s="60"/>
      <c r="D56" s="60"/>
      <c r="E56" s="60"/>
      <c r="F56" s="60"/>
      <c r="G56" s="60"/>
      <c r="H56" s="60"/>
      <c r="I56" s="60"/>
      <c r="J56" s="92"/>
      <c r="K56" s="93"/>
      <c r="L56" s="93"/>
      <c r="M56" s="93"/>
      <c r="N56" s="99"/>
      <c r="O56" s="100"/>
      <c r="P56" s="100"/>
      <c r="Q56" s="93"/>
      <c r="R56" s="100"/>
      <c r="S56" s="100"/>
      <c r="T56" s="100"/>
      <c r="U56" s="100"/>
      <c r="V56" s="93"/>
      <c r="W56" s="93"/>
      <c r="X56" s="96"/>
      <c r="Y56" s="88"/>
      <c r="Z56" s="88"/>
      <c r="AA56" s="21"/>
    </row>
    <row r="57" spans="2:27" ht="17.25" customHeight="1" x14ac:dyDescent="0.25">
      <c r="B57" s="46" t="s">
        <v>61</v>
      </c>
      <c r="C57" s="60"/>
      <c r="D57" s="60"/>
      <c r="E57" s="60"/>
      <c r="F57" s="60"/>
      <c r="G57" s="60"/>
      <c r="H57" s="60"/>
      <c r="I57" s="60"/>
      <c r="J57" s="101"/>
      <c r="K57" s="102"/>
      <c r="L57" s="102"/>
      <c r="M57" s="102"/>
      <c r="N57" s="101"/>
      <c r="O57" s="102"/>
      <c r="P57" s="102"/>
      <c r="Q57" s="102"/>
      <c r="R57" s="102"/>
      <c r="S57" s="102"/>
      <c r="T57" s="102"/>
      <c r="U57" s="102"/>
      <c r="V57" s="102"/>
      <c r="W57" s="102"/>
      <c r="X57" s="96"/>
      <c r="Y57" s="88"/>
      <c r="Z57" s="88"/>
      <c r="AA57" s="21"/>
    </row>
    <row r="58" spans="2:27" ht="8.25" customHeight="1" thickBot="1" x14ac:dyDescent="0.3">
      <c r="B58" s="74"/>
      <c r="C58" s="103"/>
      <c r="D58" s="103"/>
      <c r="E58" s="103"/>
      <c r="F58" s="103"/>
      <c r="G58" s="103"/>
      <c r="H58" s="103"/>
      <c r="I58" s="103"/>
      <c r="J58" s="104"/>
      <c r="K58" s="105"/>
      <c r="L58" s="105"/>
      <c r="M58" s="105"/>
      <c r="N58" s="106"/>
      <c r="O58" s="107"/>
      <c r="P58" s="107"/>
      <c r="Q58" s="108"/>
      <c r="R58" s="107"/>
      <c r="S58" s="107"/>
      <c r="T58" s="107"/>
      <c r="U58" s="108"/>
      <c r="V58" s="109"/>
      <c r="W58" s="109"/>
      <c r="X58" s="110"/>
      <c r="Y58" s="111"/>
      <c r="Z58" s="111"/>
      <c r="AA58" s="21"/>
    </row>
    <row r="59" spans="2:27" ht="9" customHeight="1" x14ac:dyDescent="0.25">
      <c r="B59" s="112"/>
      <c r="C59" s="113"/>
      <c r="D59" s="113"/>
      <c r="E59" s="113"/>
      <c r="F59" s="113"/>
      <c r="G59" s="113"/>
      <c r="H59" s="113"/>
      <c r="I59" s="113"/>
      <c r="J59" s="114"/>
      <c r="K59" s="114"/>
      <c r="L59" s="114"/>
      <c r="M59" s="114"/>
      <c r="N59" s="115"/>
      <c r="O59" s="115"/>
      <c r="P59" s="115"/>
      <c r="Q59" s="116"/>
      <c r="R59" s="115"/>
      <c r="S59" s="115"/>
      <c r="T59" s="115"/>
      <c r="U59" s="116"/>
      <c r="V59" s="117"/>
      <c r="W59" s="117"/>
      <c r="X59" s="118"/>
      <c r="Y59" s="118"/>
      <c r="Z59" s="119"/>
      <c r="AA59" s="21"/>
    </row>
    <row r="60" spans="2:27" ht="22.5" customHeight="1" x14ac:dyDescent="0.25">
      <c r="B60" s="120"/>
      <c r="C60" s="121"/>
      <c r="D60" s="122" t="s">
        <v>62</v>
      </c>
      <c r="E60" s="122"/>
      <c r="F60" s="122"/>
      <c r="G60" s="122"/>
      <c r="H60" s="122"/>
      <c r="I60" s="122"/>
      <c r="J60" s="122"/>
      <c r="K60" s="121"/>
      <c r="L60" s="122"/>
      <c r="M60" s="122"/>
      <c r="N60" s="123"/>
      <c r="O60" s="121"/>
      <c r="P60" s="121"/>
      <c r="Q60" s="121"/>
      <c r="R60" s="121"/>
      <c r="S60" s="122" t="s">
        <v>62</v>
      </c>
      <c r="T60" s="121"/>
      <c r="U60" s="121"/>
      <c r="V60" s="121"/>
      <c r="W60" s="122"/>
      <c r="X60" s="124"/>
      <c r="Y60" s="121"/>
      <c r="Z60" s="49"/>
      <c r="AA60" s="21"/>
    </row>
    <row r="61" spans="2:27" ht="16.5" customHeight="1" x14ac:dyDescent="0.25">
      <c r="B61" s="125"/>
      <c r="C61" s="121"/>
      <c r="D61" s="121"/>
      <c r="E61" s="126"/>
      <c r="F61" s="126"/>
      <c r="G61" s="126"/>
      <c r="H61" s="126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49"/>
      <c r="AA61" s="21"/>
    </row>
    <row r="62" spans="2:27" x14ac:dyDescent="0.25">
      <c r="B62" s="125"/>
      <c r="C62" s="121"/>
      <c r="D62" s="127" t="s">
        <v>63</v>
      </c>
      <c r="E62" s="128"/>
      <c r="F62" s="129"/>
      <c r="G62" s="129"/>
      <c r="H62" s="129"/>
      <c r="I62" s="130" t="s">
        <v>64</v>
      </c>
      <c r="J62" s="124"/>
      <c r="K62" s="121"/>
      <c r="L62" s="121"/>
      <c r="M62" s="121"/>
      <c r="N62" s="121"/>
      <c r="O62" s="121"/>
      <c r="P62" s="121"/>
      <c r="Q62" s="121"/>
      <c r="R62" s="121"/>
      <c r="S62" s="127" t="s">
        <v>65</v>
      </c>
      <c r="T62" s="130"/>
      <c r="U62" s="124"/>
      <c r="V62" s="121"/>
      <c r="W62" s="121"/>
      <c r="X62" s="121"/>
      <c r="Y62" s="121"/>
      <c r="Z62" s="49"/>
      <c r="AA62" s="21"/>
    </row>
    <row r="63" spans="2:27" x14ac:dyDescent="0.25">
      <c r="B63" s="125"/>
      <c r="C63" s="121"/>
      <c r="D63" s="122" t="s">
        <v>66</v>
      </c>
      <c r="E63" s="131"/>
      <c r="F63" s="122"/>
      <c r="G63" s="122"/>
      <c r="H63" s="122"/>
      <c r="I63" s="122" t="s">
        <v>66</v>
      </c>
      <c r="J63" s="122"/>
      <c r="K63" s="121"/>
      <c r="L63" s="122"/>
      <c r="M63" s="122"/>
      <c r="N63" s="122"/>
      <c r="O63" s="121"/>
      <c r="P63" s="121"/>
      <c r="Q63" s="121"/>
      <c r="R63" s="121"/>
      <c r="S63" s="122" t="s">
        <v>67</v>
      </c>
      <c r="T63" s="121"/>
      <c r="U63" s="122"/>
      <c r="V63" s="121"/>
      <c r="W63" s="122"/>
      <c r="X63" s="122"/>
      <c r="Y63" s="121"/>
      <c r="Z63" s="49"/>
      <c r="AA63" s="21"/>
    </row>
    <row r="64" spans="2:27" x14ac:dyDescent="0.25">
      <c r="B64" s="125"/>
      <c r="C64" s="121"/>
      <c r="D64" s="123" t="s">
        <v>68</v>
      </c>
      <c r="E64" s="131"/>
      <c r="F64" s="122"/>
      <c r="G64" s="122"/>
      <c r="H64" s="122"/>
      <c r="I64" s="122" t="s">
        <v>69</v>
      </c>
      <c r="J64" s="122"/>
      <c r="K64" s="121"/>
      <c r="L64" s="122"/>
      <c r="M64" s="122"/>
      <c r="N64" s="122"/>
      <c r="O64" s="121"/>
      <c r="P64" s="121"/>
      <c r="Q64" s="121"/>
      <c r="R64" s="121"/>
      <c r="S64" s="123" t="s">
        <v>68</v>
      </c>
      <c r="T64" s="121"/>
      <c r="U64" s="123"/>
      <c r="V64" s="121"/>
      <c r="W64" s="123"/>
      <c r="X64" s="124"/>
      <c r="Y64" s="121"/>
      <c r="Z64" s="49"/>
      <c r="AA64" s="21"/>
    </row>
    <row r="65" spans="1:27" ht="9.75" customHeight="1" x14ac:dyDescent="0.25">
      <c r="B65" s="125"/>
      <c r="C65" s="126"/>
      <c r="D65" s="126"/>
      <c r="E65" s="126"/>
      <c r="F65" s="126"/>
      <c r="G65" s="126"/>
      <c r="H65" s="126"/>
      <c r="I65" s="126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49"/>
      <c r="AA65" s="21"/>
    </row>
    <row r="66" spans="1:27" ht="19.5" customHeight="1" x14ac:dyDescent="0.25">
      <c r="A66" s="132"/>
      <c r="B66" s="133"/>
      <c r="C66" s="134"/>
      <c r="D66" s="134"/>
      <c r="E66" s="134"/>
      <c r="F66" s="134"/>
      <c r="G66" s="134"/>
      <c r="H66" s="134"/>
      <c r="I66" s="134"/>
      <c r="J66" s="135" t="s">
        <v>70</v>
      </c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1"/>
      <c r="X66" s="121"/>
      <c r="Y66" s="121"/>
      <c r="Z66" s="49"/>
      <c r="AA66" s="21"/>
    </row>
    <row r="67" spans="1:27" ht="19.5" customHeight="1" x14ac:dyDescent="0.25">
      <c r="A67" s="132"/>
      <c r="B67" s="133"/>
      <c r="C67" s="134"/>
      <c r="D67" s="134"/>
      <c r="E67" s="134"/>
      <c r="F67" s="134"/>
      <c r="G67" s="134"/>
      <c r="H67" s="134"/>
      <c r="I67" s="134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1"/>
      <c r="X67" s="121"/>
      <c r="Y67" s="121"/>
      <c r="Z67" s="49"/>
      <c r="AA67" s="21"/>
    </row>
    <row r="68" spans="1:27" ht="19.5" customHeight="1" x14ac:dyDescent="0.25">
      <c r="A68" s="132"/>
      <c r="B68" s="133"/>
      <c r="C68" s="134"/>
      <c r="D68" s="134"/>
      <c r="E68" s="134"/>
      <c r="F68" s="134"/>
      <c r="G68" s="134"/>
      <c r="H68" s="134"/>
      <c r="I68" s="134"/>
      <c r="J68" s="136" t="s">
        <v>71</v>
      </c>
      <c r="K68" s="136"/>
      <c r="L68" s="136"/>
      <c r="M68" s="136"/>
      <c r="N68" s="135"/>
      <c r="O68" s="135"/>
      <c r="P68" s="135"/>
      <c r="Q68" s="135"/>
      <c r="R68" s="135"/>
      <c r="S68" s="135"/>
      <c r="T68" s="135"/>
      <c r="U68" s="135"/>
      <c r="V68" s="135"/>
      <c r="W68" s="131"/>
      <c r="X68" s="121"/>
      <c r="Y68" s="121"/>
      <c r="Z68" s="49"/>
      <c r="AA68" s="21"/>
    </row>
    <row r="69" spans="1:27" ht="16.5" customHeight="1" thickBot="1" x14ac:dyDescent="0.3">
      <c r="A69" s="132"/>
      <c r="B69" s="137"/>
      <c r="C69" s="138"/>
      <c r="D69" s="138"/>
      <c r="E69" s="138"/>
      <c r="F69" s="138"/>
      <c r="G69" s="138"/>
      <c r="H69" s="138"/>
      <c r="I69" s="138"/>
      <c r="J69" s="139" t="s">
        <v>72</v>
      </c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40"/>
      <c r="X69" s="141"/>
      <c r="Y69" s="141"/>
      <c r="Z69" s="142"/>
      <c r="AA69" s="21"/>
    </row>
    <row r="70" spans="1:27" x14ac:dyDescent="0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4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21"/>
    </row>
    <row r="71" spans="1:27" x14ac:dyDescent="0.25"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2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21"/>
    </row>
    <row r="72" spans="1:27" x14ac:dyDescent="0.2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2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21"/>
    </row>
    <row r="73" spans="1:27" x14ac:dyDescent="0.2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2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21"/>
    </row>
    <row r="74" spans="1:27" x14ac:dyDescent="0.25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2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21"/>
    </row>
    <row r="75" spans="1:27" x14ac:dyDescent="0.25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2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21"/>
    </row>
    <row r="76" spans="1:27" x14ac:dyDescent="0.25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2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21"/>
    </row>
    <row r="77" spans="1:27" x14ac:dyDescent="0.25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2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21"/>
    </row>
    <row r="78" spans="1:27" x14ac:dyDescent="0.25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2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21"/>
    </row>
    <row r="79" spans="1:27" x14ac:dyDescent="0.25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2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21"/>
    </row>
    <row r="80" spans="1:27" x14ac:dyDescent="0.25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2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2:26" x14ac:dyDescent="0.25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2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2:26" x14ac:dyDescent="0.25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2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2:26" x14ac:dyDescent="0.2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2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2:26" x14ac:dyDescent="0.25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2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2:26" x14ac:dyDescent="0.25"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2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</sheetData>
  <mergeCells count="35">
    <mergeCell ref="J69:V69"/>
    <mergeCell ref="V9:V11"/>
    <mergeCell ref="W9:W11"/>
    <mergeCell ref="X9:X11"/>
    <mergeCell ref="Y9:Y11"/>
    <mergeCell ref="Z9:Z11"/>
    <mergeCell ref="J68:M68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D9:D11"/>
    <mergeCell ref="E9:E11"/>
    <mergeCell ref="F9:F11"/>
    <mergeCell ref="G9:G11"/>
    <mergeCell ref="H9:H11"/>
    <mergeCell ref="I9:I11"/>
    <mergeCell ref="X1:Z1"/>
    <mergeCell ref="B2:Z2"/>
    <mergeCell ref="B3:Z3"/>
    <mergeCell ref="B8:B11"/>
    <mergeCell ref="C8:E8"/>
    <mergeCell ref="F8:M8"/>
    <mergeCell ref="N8:R8"/>
    <mergeCell ref="S8:W8"/>
    <mergeCell ref="X8:Z8"/>
    <mergeCell ref="C9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azure</dc:creator>
  <cp:lastModifiedBy>azure</cp:lastModifiedBy>
  <dcterms:created xsi:type="dcterms:W3CDTF">2014-02-18T05:49:57Z</dcterms:created>
  <dcterms:modified xsi:type="dcterms:W3CDTF">2014-02-18T05:52:43Z</dcterms:modified>
</cp:coreProperties>
</file>